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ordshire.sharepoint.com/sites/Procurement3/CPLIV-PC1.4/IA3441 Children Community Support Framework CKJ/29 Contract Management/Quarter reports/"/>
    </mc:Choice>
  </mc:AlternateContent>
  <xr:revisionPtr revIDLastSave="117" documentId="8_{DE81CFCF-20FB-4882-A58B-ED6E96FC5FC0}" xr6:coauthVersionLast="47" xr6:coauthVersionMax="47" xr10:uidLastSave="{CBF3AB8D-2409-4C9B-9D9D-689ECEF5C8D1}"/>
  <bookViews>
    <workbookView xWindow="28680" yWindow="-120" windowWidth="19440" windowHeight="14880" xr2:uid="{3BF006E6-0C80-4431-88D1-412354C5E4CF}"/>
  </bookViews>
  <sheets>
    <sheet name="Quarter 1" sheetId="1" r:id="rId1"/>
  </sheets>
  <definedNames>
    <definedName name="_xlnm._FilterDatabase" localSheetId="0" hidden="1">'Quarter 1'!$A$4:$M$94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28" i="1" l="1"/>
  <c r="K128" i="1"/>
  <c r="L128" i="1" s="1"/>
  <c r="I87" i="1"/>
  <c r="J87" i="1" s="1"/>
  <c r="I88" i="1"/>
  <c r="K88" i="1"/>
  <c r="L88" i="1" s="1"/>
  <c r="I89" i="1"/>
  <c r="K89" i="1"/>
  <c r="L89" i="1" s="1"/>
  <c r="I90" i="1"/>
  <c r="K90" i="1"/>
  <c r="L90" i="1" s="1"/>
  <c r="I91" i="1"/>
  <c r="J91" i="1" s="1"/>
  <c r="I92" i="1"/>
  <c r="J92" i="1" s="1"/>
  <c r="I93" i="1"/>
  <c r="J93" i="1" s="1"/>
  <c r="I94" i="1"/>
  <c r="K94" i="1"/>
  <c r="L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K102" i="1"/>
  <c r="L102" i="1" s="1"/>
  <c r="I103" i="1"/>
  <c r="J103" i="1" s="1"/>
  <c r="I104" i="1"/>
  <c r="K104" i="1"/>
  <c r="L104" i="1" s="1"/>
  <c r="I105" i="1"/>
  <c r="J105" i="1" s="1"/>
  <c r="I106" i="1"/>
  <c r="J106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K116" i="1"/>
  <c r="L116" i="1" s="1"/>
  <c r="I117" i="1"/>
  <c r="J117" i="1" s="1"/>
  <c r="I118" i="1"/>
  <c r="K118" i="1"/>
  <c r="L118" i="1" s="1"/>
  <c r="I119" i="1"/>
  <c r="J119" i="1" s="1"/>
  <c r="I120" i="1"/>
  <c r="K120" i="1"/>
  <c r="L120" i="1" s="1"/>
  <c r="I121" i="1"/>
  <c r="J121" i="1" s="1"/>
  <c r="I122" i="1"/>
  <c r="J122" i="1" s="1"/>
  <c r="I127" i="1"/>
  <c r="J127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07" i="1"/>
  <c r="J107" i="1" s="1"/>
  <c r="I124" i="1"/>
  <c r="K124" i="1"/>
  <c r="L124" i="1" s="1"/>
  <c r="I123" i="1"/>
  <c r="K123" i="1"/>
  <c r="L123" i="1" s="1"/>
  <c r="I126" i="1"/>
  <c r="K126" i="1"/>
  <c r="L126" i="1" s="1"/>
  <c r="I125" i="1"/>
  <c r="J125" i="1" s="1"/>
  <c r="K8" i="1"/>
  <c r="L8" i="1" s="1"/>
  <c r="K11" i="1"/>
  <c r="L11" i="1" s="1"/>
  <c r="K151" i="1"/>
  <c r="L151" i="1" s="1"/>
  <c r="K152" i="1"/>
  <c r="L152" i="1" s="1"/>
  <c r="K146" i="1"/>
  <c r="L146" i="1" s="1"/>
  <c r="K147" i="1"/>
  <c r="L147" i="1" s="1"/>
  <c r="K35" i="1"/>
  <c r="L35" i="1" s="1"/>
  <c r="K148" i="1"/>
  <c r="L148" i="1" s="1"/>
  <c r="K149" i="1"/>
  <c r="L149" i="1" s="1"/>
  <c r="K39" i="1"/>
  <c r="L39" i="1" s="1"/>
  <c r="K150" i="1"/>
  <c r="L150" i="1" s="1"/>
  <c r="K63" i="1"/>
  <c r="L63" i="1" s="1"/>
  <c r="K65" i="1"/>
  <c r="L65" i="1" s="1"/>
  <c r="K67" i="1"/>
  <c r="L67" i="1" s="1"/>
  <c r="K73" i="1"/>
  <c r="L73" i="1" s="1"/>
  <c r="K80" i="1"/>
  <c r="L80" i="1" s="1"/>
  <c r="K84" i="1"/>
  <c r="L84" i="1" s="1"/>
  <c r="K5" i="1"/>
  <c r="L5" i="1" s="1"/>
  <c r="I153" i="1"/>
  <c r="J153" i="1" s="1"/>
  <c r="I150" i="1"/>
  <c r="I149" i="1"/>
  <c r="I148" i="1"/>
  <c r="I147" i="1"/>
  <c r="I146" i="1"/>
  <c r="I152" i="1"/>
  <c r="I151" i="1"/>
  <c r="I31" i="1"/>
  <c r="J31" i="1" s="1"/>
  <c r="I30" i="1"/>
  <c r="J30" i="1" s="1"/>
  <c r="I24" i="1"/>
  <c r="J24" i="1" s="1"/>
  <c r="I23" i="1"/>
  <c r="J23" i="1" s="1"/>
  <c r="I34" i="1"/>
  <c r="J34" i="1" s="1"/>
  <c r="I26" i="1"/>
  <c r="J26" i="1" s="1"/>
  <c r="I32" i="1"/>
  <c r="J32" i="1" s="1"/>
  <c r="I35" i="1"/>
  <c r="I33" i="1"/>
  <c r="J33" i="1" s="1"/>
  <c r="I29" i="1"/>
  <c r="J29" i="1" s="1"/>
  <c r="I28" i="1"/>
  <c r="J28" i="1" s="1"/>
  <c r="I27" i="1"/>
  <c r="J27" i="1" s="1"/>
  <c r="I25" i="1"/>
  <c r="J25" i="1" s="1"/>
  <c r="I22" i="1"/>
  <c r="J22" i="1" s="1"/>
  <c r="I21" i="1"/>
  <c r="J21" i="1" s="1"/>
  <c r="I19" i="1"/>
  <c r="J19" i="1" s="1"/>
  <c r="I18" i="1"/>
  <c r="J18" i="1" s="1"/>
  <c r="I12" i="1"/>
  <c r="J12" i="1" s="1"/>
  <c r="I10" i="1"/>
  <c r="J10" i="1" s="1"/>
  <c r="I11" i="1"/>
  <c r="I9" i="1"/>
  <c r="J9" i="1" s="1"/>
  <c r="I8" i="1"/>
  <c r="I7" i="1"/>
  <c r="J7" i="1" s="1"/>
  <c r="I6" i="1"/>
  <c r="J6" i="1" s="1"/>
  <c r="I5" i="1"/>
  <c r="I154" i="1"/>
  <c r="J154" i="1" s="1"/>
  <c r="I83" i="1"/>
  <c r="J83" i="1" s="1"/>
  <c r="I85" i="1"/>
  <c r="J85" i="1" s="1"/>
  <c r="I84" i="1"/>
  <c r="I78" i="1"/>
  <c r="J78" i="1" s="1"/>
  <c r="I77" i="1"/>
  <c r="J77" i="1" s="1"/>
  <c r="I82" i="1"/>
  <c r="J82" i="1" s="1"/>
  <c r="I81" i="1"/>
  <c r="J81" i="1" s="1"/>
  <c r="I80" i="1"/>
  <c r="I79" i="1"/>
  <c r="J79" i="1" s="1"/>
  <c r="I75" i="1"/>
  <c r="J75" i="1" s="1"/>
  <c r="I73" i="1"/>
  <c r="I72" i="1"/>
  <c r="J72" i="1" s="1"/>
  <c r="I71" i="1"/>
  <c r="J71" i="1" s="1"/>
  <c r="I70" i="1"/>
  <c r="J70" i="1" s="1"/>
  <c r="I69" i="1"/>
  <c r="J69" i="1" s="1"/>
  <c r="I68" i="1"/>
  <c r="J68" i="1" s="1"/>
  <c r="I67" i="1"/>
  <c r="I63" i="1"/>
  <c r="I65" i="1"/>
  <c r="I64" i="1"/>
  <c r="J64" i="1" s="1"/>
  <c r="I62" i="1"/>
  <c r="J62" i="1" s="1"/>
  <c r="I66" i="1"/>
  <c r="J66" i="1" s="1"/>
  <c r="I59" i="1"/>
  <c r="J59" i="1" s="1"/>
  <c r="I54" i="1"/>
  <c r="J54" i="1" s="1"/>
  <c r="I53" i="1"/>
  <c r="J53" i="1" s="1"/>
  <c r="I61" i="1"/>
  <c r="J61" i="1" s="1"/>
  <c r="I60" i="1"/>
  <c r="J60" i="1" s="1"/>
  <c r="I56" i="1"/>
  <c r="J56" i="1" s="1"/>
  <c r="I55" i="1"/>
  <c r="J55" i="1" s="1"/>
  <c r="I52" i="1"/>
  <c r="J52" i="1" s="1"/>
  <c r="I58" i="1"/>
  <c r="J58" i="1" s="1"/>
  <c r="I57" i="1"/>
  <c r="J57" i="1" s="1"/>
  <c r="I51" i="1"/>
  <c r="J51" i="1" s="1"/>
  <c r="I50" i="1"/>
  <c r="J50" i="1" s="1"/>
  <c r="I49" i="1"/>
  <c r="J49" i="1" s="1"/>
  <c r="I48" i="1"/>
  <c r="J48" i="1" s="1"/>
  <c r="I47" i="1"/>
  <c r="J47" i="1" s="1"/>
  <c r="I41" i="1"/>
  <c r="J41" i="1" s="1"/>
  <c r="I40" i="1"/>
  <c r="J40" i="1" s="1"/>
  <c r="I38" i="1"/>
  <c r="J38" i="1" s="1"/>
  <c r="I37" i="1"/>
  <c r="J37" i="1" s="1"/>
  <c r="I36" i="1"/>
  <c r="J36" i="1" s="1"/>
  <c r="I39" i="1"/>
  <c r="I46" i="1"/>
  <c r="J46" i="1" s="1"/>
  <c r="I45" i="1"/>
  <c r="J45" i="1" s="1"/>
  <c r="I44" i="1"/>
  <c r="J44" i="1" s="1"/>
  <c r="I43" i="1"/>
  <c r="J43" i="1" s="1"/>
  <c r="I42" i="1"/>
  <c r="J42" i="1" s="1"/>
  <c r="I16" i="1"/>
  <c r="J16" i="1" s="1"/>
  <c r="I14" i="1"/>
  <c r="J14" i="1" s="1"/>
  <c r="I17" i="1"/>
  <c r="J17" i="1" s="1"/>
  <c r="I15" i="1"/>
  <c r="J15" i="1" s="1"/>
  <c r="I13" i="1"/>
  <c r="J13" i="1" s="1"/>
  <c r="I20" i="1"/>
  <c r="J20" i="1" s="1"/>
</calcChain>
</file>

<file path=xl/sharedStrings.xml><?xml version="1.0" encoding="utf-8"?>
<sst xmlns="http://schemas.openxmlformats.org/spreadsheetml/2006/main" count="867" uniqueCount="62">
  <si>
    <t>LOT</t>
  </si>
  <si>
    <t>Supplier Name</t>
  </si>
  <si>
    <t xml:space="preserve">COA Number </t>
  </si>
  <si>
    <t>Hours</t>
  </si>
  <si>
    <t>Quarter</t>
  </si>
  <si>
    <t xml:space="preserve">Period </t>
  </si>
  <si>
    <t>Weekly</t>
  </si>
  <si>
    <t>Term Time &amp; Holidays</t>
  </si>
  <si>
    <t>Monthly</t>
  </si>
  <si>
    <t>Holidays</t>
  </si>
  <si>
    <t xml:space="preserve">3 Angels Complex Care </t>
  </si>
  <si>
    <t xml:space="preserve">AMG Nursing and Care Services </t>
  </si>
  <si>
    <t>360 Community Care Ltd</t>
  </si>
  <si>
    <t xml:space="preserve">Doves Care and Support Ltd </t>
  </si>
  <si>
    <t>Healthcare 1st choice</t>
  </si>
  <si>
    <t xml:space="preserve">Lotus Care services Ltd </t>
  </si>
  <si>
    <t>Monarch Inc.Ltd T/A Yanah Care</t>
  </si>
  <si>
    <t xml:space="preserve">Pure Care Support </t>
  </si>
  <si>
    <t xml:space="preserve">Saddlebrook Healthcare Ltd </t>
  </si>
  <si>
    <t xml:space="preserve">Secure Healthcare Ltd </t>
  </si>
  <si>
    <t>October 2025 to December 2025</t>
  </si>
  <si>
    <t>Price Per Hour</t>
  </si>
  <si>
    <t>Term time</t>
  </si>
  <si>
    <t>KEY</t>
  </si>
  <si>
    <t>Term Time</t>
  </si>
  <si>
    <t xml:space="preserve">Weekly </t>
  </si>
  <si>
    <t xml:space="preserve">Monthly </t>
  </si>
  <si>
    <t>Weeks</t>
  </si>
  <si>
    <t>Daily</t>
  </si>
  <si>
    <t>Every other week</t>
  </si>
  <si>
    <t>Exact</t>
  </si>
  <si>
    <t>Short term holiday</t>
  </si>
  <si>
    <t>Hours per week (averaged where applicable)</t>
  </si>
  <si>
    <t>Estimated Weekly cost</t>
  </si>
  <si>
    <t>Fortnightly</t>
  </si>
  <si>
    <t>One off Hours</t>
  </si>
  <si>
    <t>Hours *12 then Divided by 52</t>
  </si>
  <si>
    <t>Hours diveided by 3.5</t>
  </si>
  <si>
    <t xml:space="preserve">Standard / Competed </t>
  </si>
  <si>
    <t>Standard</t>
  </si>
  <si>
    <t>Actual</t>
  </si>
  <si>
    <t xml:space="preserve">End date </t>
  </si>
  <si>
    <t>Days</t>
  </si>
  <si>
    <t>N/A</t>
  </si>
  <si>
    <t>Estimated Yearly Cost (when no end date within the Quarter awarded)</t>
  </si>
  <si>
    <t>7 V2</t>
  </si>
  <si>
    <t>7 V1</t>
  </si>
  <si>
    <t>19 V1</t>
  </si>
  <si>
    <t>22 V1</t>
  </si>
  <si>
    <t>33 V1</t>
  </si>
  <si>
    <t>33 V2</t>
  </si>
  <si>
    <t>43 V1</t>
  </si>
  <si>
    <t>Start Date</t>
  </si>
  <si>
    <t>V = Variation to original call off within Quarter</t>
  </si>
  <si>
    <t>VOID</t>
  </si>
  <si>
    <t>82 (A)</t>
  </si>
  <si>
    <t>82 (B)</t>
  </si>
  <si>
    <t>A &amp; B numerical continuation admin error</t>
  </si>
  <si>
    <t xml:space="preserve">Yorhealth UK </t>
  </si>
  <si>
    <t xml:space="preserve">Optimal Healthcare </t>
  </si>
  <si>
    <t xml:space="preserve">Freedom Support Ltd </t>
  </si>
  <si>
    <t>fortnightly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</si>
</sst>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2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sz val="8"/>
      <name val="Verdana"/>
      <family val="2"/>
    </font>
    <font>
      <sz val="11"/>
      <name val="Aptos Narrow"/>
      <family val="2"/>
      <scheme val="minor"/>
    </font>
    <font>
      <sz val="11"/>
      <color theme="1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horizontal="center" vertical="center" wrapText="1"/>
    </xf>
    <xf numFmtId="7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4" fontId="1" fillId="0" borderId="0" xfId="0" applyNumberFormat="1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7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7" fontId="6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7CA0-C4F7-423D-9968-4A14FFAD07FF}">
  <dimension ref="A1:M174"/>
  <sheetViews>
    <sheetView tabSelected="1" zoomScale="60" zoomScaleNormal="60" workbookViewId="0">
      <pane xSplit="3" ySplit="4" topLeftCell="D47" activePane="bottomRight" state="frozen"/>
      <selection pane="topRight" activeCell="D1" sqref="D1"/>
      <selection pane="bottomLeft" activeCell="A5" sqref="A5"/>
      <selection pane="bottomRight" activeCell="B47" sqref="B47"/>
    </sheetView>
  </sheetViews>
  <sheetFormatPr defaultRowHeight="13.5" x14ac:dyDescent="0.25"/>
  <cols>
    <col min="1" max="1" width="9.06640625" style="20"/>
    <col min="2" max="2" width="30.9296875" style="20" customWidth="1"/>
    <col min="3" max="3" width="13.59765625" style="21" customWidth="1"/>
    <col min="4" max="4" width="12.6640625" style="12" customWidth="1"/>
    <col min="5" max="5" width="9.06640625" style="21"/>
    <col min="6" max="6" width="21.46484375" style="21" customWidth="1"/>
    <col min="7" max="7" width="9.06640625" style="21"/>
    <col min="8" max="8" width="12.33203125" style="12" customWidth="1"/>
    <col min="9" max="9" width="13.6640625" style="12" customWidth="1"/>
    <col min="10" max="10" width="16.86328125" style="12" bestFit="1" customWidth="1"/>
    <col min="11" max="11" width="11.6640625" style="12" customWidth="1"/>
    <col min="12" max="12" width="16.3984375" style="50" customWidth="1"/>
    <col min="13" max="13" width="22.86328125" style="12" customWidth="1"/>
    <col min="14" max="16384" width="9.06640625" style="18"/>
  </cols>
  <sheetData>
    <row r="1" spans="1:13" s="13" customFormat="1" x14ac:dyDescent="0.25">
      <c r="B1" s="14" t="s">
        <v>4</v>
      </c>
      <c r="C1" s="36">
        <v>1</v>
      </c>
      <c r="D1" s="7"/>
      <c r="E1" s="15"/>
      <c r="F1" s="7"/>
      <c r="G1" s="15"/>
      <c r="H1" s="7"/>
      <c r="I1" s="7"/>
      <c r="J1" s="7"/>
      <c r="K1" s="7"/>
      <c r="L1" s="39"/>
      <c r="M1" s="7"/>
    </row>
    <row r="2" spans="1:13" s="13" customFormat="1" ht="40.5" x14ac:dyDescent="0.25">
      <c r="A2" s="16"/>
      <c r="B2" s="14" t="s">
        <v>5</v>
      </c>
      <c r="C2" s="36" t="s">
        <v>20</v>
      </c>
      <c r="D2" s="7"/>
      <c r="E2" s="15"/>
      <c r="F2" s="7"/>
      <c r="G2" s="15"/>
      <c r="H2" s="7"/>
      <c r="I2" s="7"/>
      <c r="J2" s="7"/>
      <c r="K2" s="7"/>
      <c r="L2" s="39"/>
      <c r="M2" s="7"/>
    </row>
    <row r="4" spans="1:13" s="35" customFormat="1" ht="67.5" x14ac:dyDescent="0.3">
      <c r="A4" s="33" t="s">
        <v>2</v>
      </c>
      <c r="B4" s="33" t="s">
        <v>1</v>
      </c>
      <c r="C4" s="33" t="s">
        <v>52</v>
      </c>
      <c r="D4" s="33" t="s">
        <v>41</v>
      </c>
      <c r="E4" s="33" t="s">
        <v>21</v>
      </c>
      <c r="F4" s="33" t="s">
        <v>3</v>
      </c>
      <c r="G4" s="33" t="s">
        <v>0</v>
      </c>
      <c r="H4" s="33" t="s">
        <v>32</v>
      </c>
      <c r="I4" s="33" t="s">
        <v>33</v>
      </c>
      <c r="J4" s="33" t="s">
        <v>44</v>
      </c>
      <c r="K4" s="33" t="s">
        <v>42</v>
      </c>
      <c r="L4" s="40" t="s">
        <v>40</v>
      </c>
      <c r="M4" s="34" t="s">
        <v>38</v>
      </c>
    </row>
    <row r="5" spans="1:13" x14ac:dyDescent="0.25">
      <c r="A5" s="1">
        <v>1</v>
      </c>
      <c r="B5" s="2" t="s">
        <v>12</v>
      </c>
      <c r="C5" s="5">
        <v>45979</v>
      </c>
      <c r="D5" s="41">
        <v>45986</v>
      </c>
      <c r="E5" s="6">
        <v>31.99</v>
      </c>
      <c r="F5" s="5" t="s">
        <v>6</v>
      </c>
      <c r="G5" s="3">
        <v>5</v>
      </c>
      <c r="H5" s="8">
        <v>456</v>
      </c>
      <c r="I5" s="6">
        <f>SUM(E5)*H5</f>
        <v>14587.439999999999</v>
      </c>
      <c r="J5" s="42" t="s">
        <v>43</v>
      </c>
      <c r="K5" s="43">
        <f>D5-C5</f>
        <v>7</v>
      </c>
      <c r="L5" s="44">
        <f>SUM(E5*H5)*K5/7</f>
        <v>14587.439999999999</v>
      </c>
      <c r="M5" s="17" t="s">
        <v>39</v>
      </c>
    </row>
    <row r="6" spans="1:13" x14ac:dyDescent="0.25">
      <c r="A6" s="1">
        <v>2</v>
      </c>
      <c r="B6" s="2" t="s">
        <v>15</v>
      </c>
      <c r="C6" s="5">
        <v>45976</v>
      </c>
      <c r="D6" s="45" t="s">
        <v>43</v>
      </c>
      <c r="E6" s="6">
        <v>25.52</v>
      </c>
      <c r="F6" s="5" t="s">
        <v>6</v>
      </c>
      <c r="G6" s="3">
        <v>1</v>
      </c>
      <c r="H6" s="8">
        <v>12</v>
      </c>
      <c r="I6" s="6">
        <f>SUM(E6)*H6</f>
        <v>306.24</v>
      </c>
      <c r="J6" s="42">
        <f>SUM(I6)*52</f>
        <v>15924.48</v>
      </c>
      <c r="K6" s="45" t="s">
        <v>43</v>
      </c>
      <c r="L6" s="45" t="s">
        <v>43</v>
      </c>
      <c r="M6" s="17" t="s">
        <v>39</v>
      </c>
    </row>
    <row r="7" spans="1:13" x14ac:dyDescent="0.25">
      <c r="A7" s="1">
        <v>3</v>
      </c>
      <c r="B7" s="2" t="s">
        <v>15</v>
      </c>
      <c r="C7" s="5">
        <v>45966</v>
      </c>
      <c r="D7" s="45" t="s">
        <v>43</v>
      </c>
      <c r="E7" s="6">
        <v>25.52</v>
      </c>
      <c r="F7" s="5" t="s">
        <v>6</v>
      </c>
      <c r="G7" s="3">
        <v>1</v>
      </c>
      <c r="H7" s="8">
        <v>3</v>
      </c>
      <c r="I7" s="6">
        <f>SUM(E7)*H7</f>
        <v>76.56</v>
      </c>
      <c r="J7" s="42">
        <f>SUM(I7)*52</f>
        <v>3981.12</v>
      </c>
      <c r="K7" s="45" t="s">
        <v>43</v>
      </c>
      <c r="L7" s="45" t="s">
        <v>43</v>
      </c>
      <c r="M7" s="17" t="s">
        <v>39</v>
      </c>
    </row>
    <row r="8" spans="1:13" x14ac:dyDescent="0.25">
      <c r="A8" s="1">
        <v>4</v>
      </c>
      <c r="B8" s="2" t="s">
        <v>12</v>
      </c>
      <c r="C8" s="5">
        <v>45986</v>
      </c>
      <c r="D8" s="5">
        <v>45995</v>
      </c>
      <c r="E8" s="6">
        <v>31.99</v>
      </c>
      <c r="F8" s="5" t="s">
        <v>6</v>
      </c>
      <c r="G8" s="3">
        <v>4</v>
      </c>
      <c r="H8" s="8">
        <v>168</v>
      </c>
      <c r="I8" s="6">
        <f>SUM(E8)*H8</f>
        <v>5374.32</v>
      </c>
      <c r="J8" s="42" t="s">
        <v>43</v>
      </c>
      <c r="K8" s="43">
        <f>D8-C8</f>
        <v>9</v>
      </c>
      <c r="L8" s="44">
        <f>SUM(E8*H8)*K8/7</f>
        <v>6909.8399999999992</v>
      </c>
      <c r="M8" s="17" t="s">
        <v>39</v>
      </c>
    </row>
    <row r="9" spans="1:13" x14ac:dyDescent="0.25">
      <c r="A9" s="1">
        <v>5</v>
      </c>
      <c r="B9" s="4" t="s">
        <v>14</v>
      </c>
      <c r="C9" s="5">
        <v>45987</v>
      </c>
      <c r="D9" s="45" t="s">
        <v>43</v>
      </c>
      <c r="E9" s="6">
        <v>23</v>
      </c>
      <c r="F9" s="5" t="s">
        <v>6</v>
      </c>
      <c r="G9" s="3">
        <v>2</v>
      </c>
      <c r="H9" s="8">
        <v>77.5</v>
      </c>
      <c r="I9" s="6">
        <f>SUM(E9)*H9</f>
        <v>1782.5</v>
      </c>
      <c r="J9" s="42">
        <f>SUM(I9)*52</f>
        <v>92690</v>
      </c>
      <c r="K9" s="45" t="s">
        <v>43</v>
      </c>
      <c r="L9" s="45" t="s">
        <v>43</v>
      </c>
      <c r="M9" s="17" t="s">
        <v>39</v>
      </c>
    </row>
    <row r="10" spans="1:13" x14ac:dyDescent="0.25">
      <c r="A10" s="1">
        <v>6</v>
      </c>
      <c r="B10" s="2" t="s">
        <v>17</v>
      </c>
      <c r="C10" s="5">
        <v>45992</v>
      </c>
      <c r="D10" s="45" t="s">
        <v>43</v>
      </c>
      <c r="E10" s="6">
        <v>24.48</v>
      </c>
      <c r="F10" s="5" t="s">
        <v>6</v>
      </c>
      <c r="G10" s="3">
        <v>2</v>
      </c>
      <c r="H10" s="8">
        <v>21</v>
      </c>
      <c r="I10" s="6">
        <f>SUM(E10)*H10</f>
        <v>514.08000000000004</v>
      </c>
      <c r="J10" s="42">
        <f>SUM(I10)*52</f>
        <v>26732.160000000003</v>
      </c>
      <c r="K10" s="45" t="s">
        <v>43</v>
      </c>
      <c r="L10" s="45" t="s">
        <v>43</v>
      </c>
      <c r="M10" s="17" t="s">
        <v>39</v>
      </c>
    </row>
    <row r="11" spans="1:13" x14ac:dyDescent="0.25">
      <c r="A11" s="1">
        <v>7</v>
      </c>
      <c r="B11" s="2" t="s">
        <v>12</v>
      </c>
      <c r="C11" s="5">
        <v>45987</v>
      </c>
      <c r="D11" s="41">
        <v>45989</v>
      </c>
      <c r="E11" s="6">
        <v>31.99</v>
      </c>
      <c r="F11" s="5" t="s">
        <v>6</v>
      </c>
      <c r="G11" s="3">
        <v>5</v>
      </c>
      <c r="H11" s="8">
        <v>288</v>
      </c>
      <c r="I11" s="6">
        <f>SUM(E11)*H11</f>
        <v>9213.119999999999</v>
      </c>
      <c r="J11" s="42" t="s">
        <v>43</v>
      </c>
      <c r="K11" s="43">
        <f>D11-C11</f>
        <v>2</v>
      </c>
      <c r="L11" s="44">
        <f>SUM(E11*H11)*K11/7</f>
        <v>2632.3199999999997</v>
      </c>
      <c r="M11" s="17" t="s">
        <v>39</v>
      </c>
    </row>
    <row r="12" spans="1:13" x14ac:dyDescent="0.25">
      <c r="A12" s="1">
        <v>8</v>
      </c>
      <c r="B12" s="2" t="s">
        <v>13</v>
      </c>
      <c r="C12" s="5">
        <v>45996</v>
      </c>
      <c r="D12" s="45" t="s">
        <v>43</v>
      </c>
      <c r="E12" s="6">
        <v>28.25</v>
      </c>
      <c r="F12" s="5" t="s">
        <v>7</v>
      </c>
      <c r="G12" s="3">
        <v>4</v>
      </c>
      <c r="H12" s="8">
        <v>207</v>
      </c>
      <c r="I12" s="6">
        <f>SUM(E12)*H12</f>
        <v>5847.75</v>
      </c>
      <c r="J12" s="42">
        <f>SUM(I12)*52</f>
        <v>304083</v>
      </c>
      <c r="K12" s="45" t="s">
        <v>43</v>
      </c>
      <c r="L12" s="45" t="s">
        <v>43</v>
      </c>
      <c r="M12" s="17" t="s">
        <v>39</v>
      </c>
    </row>
    <row r="13" spans="1:13" x14ac:dyDescent="0.25">
      <c r="A13" s="1">
        <v>9</v>
      </c>
      <c r="B13" s="2" t="s">
        <v>17</v>
      </c>
      <c r="C13" s="5">
        <v>46004</v>
      </c>
      <c r="D13" s="45" t="s">
        <v>43</v>
      </c>
      <c r="E13" s="6">
        <v>24.48</v>
      </c>
      <c r="F13" s="5" t="s">
        <v>7</v>
      </c>
      <c r="G13" s="3">
        <v>1</v>
      </c>
      <c r="H13" s="8">
        <v>10</v>
      </c>
      <c r="I13" s="6">
        <f>SUM(E13)*H13</f>
        <v>244.8</v>
      </c>
      <c r="J13" s="42">
        <f>SUM(I13)*52</f>
        <v>12729.6</v>
      </c>
      <c r="K13" s="45" t="s">
        <v>43</v>
      </c>
      <c r="L13" s="45" t="s">
        <v>43</v>
      </c>
      <c r="M13" s="17" t="s">
        <v>39</v>
      </c>
    </row>
    <row r="14" spans="1:13" x14ac:dyDescent="0.25">
      <c r="A14" s="1">
        <v>10</v>
      </c>
      <c r="B14" s="2" t="s">
        <v>17</v>
      </c>
      <c r="C14" s="5">
        <v>46004</v>
      </c>
      <c r="D14" s="45" t="s">
        <v>43</v>
      </c>
      <c r="E14" s="6">
        <v>24.48</v>
      </c>
      <c r="F14" s="5" t="s">
        <v>7</v>
      </c>
      <c r="G14" s="3">
        <v>4</v>
      </c>
      <c r="H14" s="8">
        <v>24</v>
      </c>
      <c r="I14" s="6">
        <f>SUM(E14)*H14</f>
        <v>587.52</v>
      </c>
      <c r="J14" s="42">
        <f>SUM(I14)*52</f>
        <v>30551.040000000001</v>
      </c>
      <c r="K14" s="45" t="s">
        <v>43</v>
      </c>
      <c r="L14" s="45" t="s">
        <v>43</v>
      </c>
      <c r="M14" s="17" t="s">
        <v>39</v>
      </c>
    </row>
    <row r="15" spans="1:13" x14ac:dyDescent="0.25">
      <c r="A15" s="1">
        <v>11</v>
      </c>
      <c r="B15" s="2" t="s">
        <v>17</v>
      </c>
      <c r="C15" s="5">
        <v>46003</v>
      </c>
      <c r="D15" s="45" t="s">
        <v>43</v>
      </c>
      <c r="E15" s="6">
        <v>24.48</v>
      </c>
      <c r="F15" s="5" t="s">
        <v>6</v>
      </c>
      <c r="G15" s="3">
        <v>1</v>
      </c>
      <c r="H15" s="8">
        <v>20</v>
      </c>
      <c r="I15" s="6">
        <f>SUM(E15)*H15</f>
        <v>489.6</v>
      </c>
      <c r="J15" s="42">
        <f>SUM(I15)*52</f>
        <v>25459.200000000001</v>
      </c>
      <c r="K15" s="45" t="s">
        <v>43</v>
      </c>
      <c r="L15" s="45" t="s">
        <v>43</v>
      </c>
      <c r="M15" s="17" t="s">
        <v>39</v>
      </c>
    </row>
    <row r="16" spans="1:13" x14ac:dyDescent="0.25">
      <c r="A16" s="1">
        <v>12</v>
      </c>
      <c r="B16" s="2" t="s">
        <v>17</v>
      </c>
      <c r="C16" s="5">
        <v>46003</v>
      </c>
      <c r="D16" s="45" t="s">
        <v>43</v>
      </c>
      <c r="E16" s="6">
        <v>24.48</v>
      </c>
      <c r="F16" s="5" t="s">
        <v>6</v>
      </c>
      <c r="G16" s="3">
        <v>5</v>
      </c>
      <c r="H16" s="8">
        <v>12</v>
      </c>
      <c r="I16" s="6">
        <f>SUM(E16)*H16</f>
        <v>293.76</v>
      </c>
      <c r="J16" s="42">
        <f>SUM(I16)*52</f>
        <v>15275.52</v>
      </c>
      <c r="K16" s="45" t="s">
        <v>43</v>
      </c>
      <c r="L16" s="45" t="s">
        <v>43</v>
      </c>
      <c r="M16" s="17" t="s">
        <v>39</v>
      </c>
    </row>
    <row r="17" spans="1:13" x14ac:dyDescent="0.25">
      <c r="A17" s="1">
        <v>13</v>
      </c>
      <c r="B17" s="2" t="s">
        <v>17</v>
      </c>
      <c r="C17" s="5">
        <v>46003</v>
      </c>
      <c r="D17" s="45" t="s">
        <v>43</v>
      </c>
      <c r="E17" s="6">
        <v>24.48</v>
      </c>
      <c r="F17" s="5" t="s">
        <v>6</v>
      </c>
      <c r="G17" s="3">
        <v>1</v>
      </c>
      <c r="H17" s="8">
        <v>6</v>
      </c>
      <c r="I17" s="6">
        <f>SUM(E17)*H17</f>
        <v>146.88</v>
      </c>
      <c r="J17" s="42">
        <f>SUM(I17)*52</f>
        <v>7637.76</v>
      </c>
      <c r="K17" s="45" t="s">
        <v>43</v>
      </c>
      <c r="L17" s="45" t="s">
        <v>43</v>
      </c>
      <c r="M17" s="17" t="s">
        <v>39</v>
      </c>
    </row>
    <row r="18" spans="1:13" x14ac:dyDescent="0.25">
      <c r="A18" s="1">
        <v>14</v>
      </c>
      <c r="B18" s="2" t="s">
        <v>18</v>
      </c>
      <c r="C18" s="5">
        <v>46011</v>
      </c>
      <c r="D18" s="45" t="s">
        <v>43</v>
      </c>
      <c r="E18" s="6">
        <v>26</v>
      </c>
      <c r="F18" s="5" t="s">
        <v>7</v>
      </c>
      <c r="G18" s="3">
        <v>1</v>
      </c>
      <c r="H18" s="8">
        <v>3.75</v>
      </c>
      <c r="I18" s="6">
        <f>SUM(E18)*H18</f>
        <v>97.5</v>
      </c>
      <c r="J18" s="42">
        <f>SUM(I18)*52</f>
        <v>5070</v>
      </c>
      <c r="K18" s="45" t="s">
        <v>43</v>
      </c>
      <c r="L18" s="45" t="s">
        <v>43</v>
      </c>
      <c r="M18" s="17" t="s">
        <v>39</v>
      </c>
    </row>
    <row r="19" spans="1:13" x14ac:dyDescent="0.25">
      <c r="A19" s="1">
        <v>15</v>
      </c>
      <c r="B19" s="2" t="s">
        <v>11</v>
      </c>
      <c r="C19" s="5">
        <v>46013</v>
      </c>
      <c r="D19" s="45" t="s">
        <v>43</v>
      </c>
      <c r="E19" s="6">
        <v>24.48</v>
      </c>
      <c r="F19" s="5" t="s">
        <v>6</v>
      </c>
      <c r="G19" s="3">
        <v>1</v>
      </c>
      <c r="H19" s="8">
        <v>18</v>
      </c>
      <c r="I19" s="6">
        <f>SUM(E19)*H19</f>
        <v>440.64</v>
      </c>
      <c r="J19" s="42">
        <f>SUM(I19)*52</f>
        <v>22913.279999999999</v>
      </c>
      <c r="K19" s="45" t="s">
        <v>43</v>
      </c>
      <c r="L19" s="45" t="s">
        <v>43</v>
      </c>
      <c r="M19" s="17" t="s">
        <v>39</v>
      </c>
    </row>
    <row r="20" spans="1:13" x14ac:dyDescent="0.25">
      <c r="A20" s="1">
        <v>16</v>
      </c>
      <c r="B20" s="2" t="s">
        <v>15</v>
      </c>
      <c r="C20" s="5">
        <v>46000</v>
      </c>
      <c r="D20" s="45" t="s">
        <v>43</v>
      </c>
      <c r="E20" s="6">
        <v>25.52</v>
      </c>
      <c r="F20" s="5" t="s">
        <v>6</v>
      </c>
      <c r="G20" s="3">
        <v>1</v>
      </c>
      <c r="H20" s="8">
        <v>4</v>
      </c>
      <c r="I20" s="6">
        <f>SUM(E20)*H20</f>
        <v>102.08</v>
      </c>
      <c r="J20" s="42">
        <f>SUM(I20)*52</f>
        <v>5308.16</v>
      </c>
      <c r="K20" s="45" t="s">
        <v>43</v>
      </c>
      <c r="L20" s="45" t="s">
        <v>43</v>
      </c>
      <c r="M20" s="17" t="s">
        <v>39</v>
      </c>
    </row>
    <row r="21" spans="1:13" x14ac:dyDescent="0.25">
      <c r="A21" s="1">
        <v>17</v>
      </c>
      <c r="B21" s="2" t="s">
        <v>11</v>
      </c>
      <c r="C21" s="5">
        <v>45964</v>
      </c>
      <c r="D21" s="45" t="s">
        <v>43</v>
      </c>
      <c r="E21" s="6">
        <v>24.48</v>
      </c>
      <c r="F21" s="5" t="s">
        <v>7</v>
      </c>
      <c r="G21" s="3">
        <v>1</v>
      </c>
      <c r="H21" s="8">
        <v>5.75</v>
      </c>
      <c r="I21" s="6">
        <f>SUM(E21)*H21</f>
        <v>140.76</v>
      </c>
      <c r="J21" s="42">
        <f>SUM(I21)*52</f>
        <v>7319.5199999999995</v>
      </c>
      <c r="K21" s="45" t="s">
        <v>43</v>
      </c>
      <c r="L21" s="45" t="s">
        <v>43</v>
      </c>
      <c r="M21" s="17" t="s">
        <v>39</v>
      </c>
    </row>
    <row r="22" spans="1:13" x14ac:dyDescent="0.25">
      <c r="A22" s="1">
        <v>18</v>
      </c>
      <c r="B22" s="4" t="s">
        <v>14</v>
      </c>
      <c r="C22" s="5">
        <v>45964</v>
      </c>
      <c r="D22" s="45" t="s">
        <v>43</v>
      </c>
      <c r="E22" s="6">
        <v>23</v>
      </c>
      <c r="F22" s="5" t="s">
        <v>6</v>
      </c>
      <c r="G22" s="3">
        <v>1</v>
      </c>
      <c r="H22" s="8">
        <v>6</v>
      </c>
      <c r="I22" s="6">
        <f>SUM(E22)*H22</f>
        <v>138</v>
      </c>
      <c r="J22" s="42">
        <f>SUM(I22)*52</f>
        <v>7176</v>
      </c>
      <c r="K22" s="45" t="s">
        <v>43</v>
      </c>
      <c r="L22" s="45" t="s">
        <v>43</v>
      </c>
      <c r="M22" s="17" t="s">
        <v>39</v>
      </c>
    </row>
    <row r="23" spans="1:13" x14ac:dyDescent="0.25">
      <c r="A23" s="1">
        <v>19</v>
      </c>
      <c r="B23" s="4" t="s">
        <v>14</v>
      </c>
      <c r="C23" s="5">
        <v>45964</v>
      </c>
      <c r="D23" s="45" t="s">
        <v>43</v>
      </c>
      <c r="E23" s="6">
        <v>25</v>
      </c>
      <c r="F23" s="5" t="s">
        <v>7</v>
      </c>
      <c r="G23" s="3">
        <v>5</v>
      </c>
      <c r="H23" s="8">
        <v>14</v>
      </c>
      <c r="I23" s="6">
        <f>SUM(E23)*H23</f>
        <v>350</v>
      </c>
      <c r="J23" s="42">
        <f>SUM(I23)*52</f>
        <v>18200</v>
      </c>
      <c r="K23" s="45" t="s">
        <v>43</v>
      </c>
      <c r="L23" s="45" t="s">
        <v>43</v>
      </c>
      <c r="M23" s="17" t="s">
        <v>39</v>
      </c>
    </row>
    <row r="24" spans="1:13" x14ac:dyDescent="0.25">
      <c r="A24" s="1">
        <v>20</v>
      </c>
      <c r="B24" s="4" t="s">
        <v>14</v>
      </c>
      <c r="C24" s="5">
        <v>45964</v>
      </c>
      <c r="D24" s="45" t="s">
        <v>43</v>
      </c>
      <c r="E24" s="6">
        <v>25</v>
      </c>
      <c r="F24" s="5" t="s">
        <v>7</v>
      </c>
      <c r="G24" s="3">
        <v>5</v>
      </c>
      <c r="H24" s="8">
        <v>70.5</v>
      </c>
      <c r="I24" s="6">
        <f>SUM(E24)*H24</f>
        <v>1762.5</v>
      </c>
      <c r="J24" s="42">
        <f>SUM(I24)*52</f>
        <v>91650</v>
      </c>
      <c r="K24" s="45" t="s">
        <v>43</v>
      </c>
      <c r="L24" s="45" t="s">
        <v>43</v>
      </c>
      <c r="M24" s="17" t="s">
        <v>39</v>
      </c>
    </row>
    <row r="25" spans="1:13" x14ac:dyDescent="0.25">
      <c r="A25" s="1">
        <v>21</v>
      </c>
      <c r="B25" s="4" t="s">
        <v>14</v>
      </c>
      <c r="C25" s="5">
        <v>45964</v>
      </c>
      <c r="D25" s="45" t="s">
        <v>43</v>
      </c>
      <c r="E25" s="6">
        <v>23</v>
      </c>
      <c r="F25" s="5" t="s">
        <v>6</v>
      </c>
      <c r="G25" s="3">
        <v>1</v>
      </c>
      <c r="H25" s="8">
        <v>5</v>
      </c>
      <c r="I25" s="6">
        <f>SUM(E25)*H25</f>
        <v>115</v>
      </c>
      <c r="J25" s="42">
        <f>SUM(I25)*52</f>
        <v>5980</v>
      </c>
      <c r="K25" s="45" t="s">
        <v>43</v>
      </c>
      <c r="L25" s="45" t="s">
        <v>43</v>
      </c>
      <c r="M25" s="17" t="s">
        <v>39</v>
      </c>
    </row>
    <row r="26" spans="1:13" x14ac:dyDescent="0.25">
      <c r="A26" s="1">
        <v>22</v>
      </c>
      <c r="B26" s="4" t="s">
        <v>14</v>
      </c>
      <c r="C26" s="5">
        <v>45972</v>
      </c>
      <c r="D26" s="45" t="s">
        <v>43</v>
      </c>
      <c r="E26" s="6">
        <v>25</v>
      </c>
      <c r="F26" s="5" t="s">
        <v>6</v>
      </c>
      <c r="G26" s="3">
        <v>4</v>
      </c>
      <c r="H26" s="8">
        <v>31.5</v>
      </c>
      <c r="I26" s="6">
        <f>SUM(E26)*H26</f>
        <v>787.5</v>
      </c>
      <c r="J26" s="42">
        <f>SUM(I26)*52</f>
        <v>40950</v>
      </c>
      <c r="K26" s="45" t="s">
        <v>43</v>
      </c>
      <c r="L26" s="45" t="s">
        <v>43</v>
      </c>
      <c r="M26" s="17" t="s">
        <v>39</v>
      </c>
    </row>
    <row r="27" spans="1:13" x14ac:dyDescent="0.25">
      <c r="A27" s="1">
        <v>23</v>
      </c>
      <c r="B27" s="4" t="s">
        <v>14</v>
      </c>
      <c r="C27" s="5">
        <v>45964</v>
      </c>
      <c r="D27" s="45" t="s">
        <v>43</v>
      </c>
      <c r="E27" s="6">
        <v>23</v>
      </c>
      <c r="F27" s="5" t="s">
        <v>6</v>
      </c>
      <c r="G27" s="3">
        <v>1</v>
      </c>
      <c r="H27" s="8">
        <v>5</v>
      </c>
      <c r="I27" s="6">
        <f>SUM(E27)*H27</f>
        <v>115</v>
      </c>
      <c r="J27" s="42">
        <f>SUM(I27)*52</f>
        <v>5980</v>
      </c>
      <c r="K27" s="45" t="s">
        <v>43</v>
      </c>
      <c r="L27" s="45" t="s">
        <v>43</v>
      </c>
      <c r="M27" s="17" t="s">
        <v>39</v>
      </c>
    </row>
    <row r="28" spans="1:13" x14ac:dyDescent="0.25">
      <c r="A28" s="1">
        <v>24</v>
      </c>
      <c r="B28" s="4" t="s">
        <v>14</v>
      </c>
      <c r="C28" s="5">
        <v>45964</v>
      </c>
      <c r="D28" s="45" t="s">
        <v>43</v>
      </c>
      <c r="E28" s="6">
        <v>23</v>
      </c>
      <c r="F28" s="5" t="s">
        <v>6</v>
      </c>
      <c r="G28" s="3">
        <v>1</v>
      </c>
      <c r="H28" s="8">
        <v>5</v>
      </c>
      <c r="I28" s="6">
        <f>SUM(E28)*H28</f>
        <v>115</v>
      </c>
      <c r="J28" s="42">
        <f>SUM(I28)*52</f>
        <v>5980</v>
      </c>
      <c r="K28" s="45" t="s">
        <v>43</v>
      </c>
      <c r="L28" s="45" t="s">
        <v>43</v>
      </c>
      <c r="M28" s="17" t="s">
        <v>39</v>
      </c>
    </row>
    <row r="29" spans="1:13" x14ac:dyDescent="0.25">
      <c r="A29" s="1">
        <v>25</v>
      </c>
      <c r="B29" s="4" t="s">
        <v>14</v>
      </c>
      <c r="C29" s="5">
        <v>45964</v>
      </c>
      <c r="D29" s="45" t="s">
        <v>43</v>
      </c>
      <c r="E29" s="6">
        <v>23</v>
      </c>
      <c r="F29" s="5" t="s">
        <v>6</v>
      </c>
      <c r="G29" s="3">
        <v>1</v>
      </c>
      <c r="H29" s="8">
        <v>5</v>
      </c>
      <c r="I29" s="6">
        <f>SUM(E29)*H29</f>
        <v>115</v>
      </c>
      <c r="J29" s="42">
        <f>SUM(I29)*52</f>
        <v>5980</v>
      </c>
      <c r="K29" s="45" t="s">
        <v>43</v>
      </c>
      <c r="L29" s="45" t="s">
        <v>43</v>
      </c>
      <c r="M29" s="17" t="s">
        <v>39</v>
      </c>
    </row>
    <row r="30" spans="1:13" x14ac:dyDescent="0.25">
      <c r="A30" s="1">
        <v>26</v>
      </c>
      <c r="B30" s="4" t="s">
        <v>14</v>
      </c>
      <c r="C30" s="5">
        <v>45964</v>
      </c>
      <c r="D30" s="45" t="s">
        <v>43</v>
      </c>
      <c r="E30" s="6">
        <v>25</v>
      </c>
      <c r="F30" s="5" t="s">
        <v>6</v>
      </c>
      <c r="G30" s="3">
        <v>5</v>
      </c>
      <c r="H30" s="8">
        <v>8</v>
      </c>
      <c r="I30" s="6">
        <f>SUM(E30)*H30</f>
        <v>200</v>
      </c>
      <c r="J30" s="42">
        <f>SUM(I30)*52</f>
        <v>10400</v>
      </c>
      <c r="K30" s="45" t="s">
        <v>43</v>
      </c>
      <c r="L30" s="45" t="s">
        <v>43</v>
      </c>
      <c r="M30" s="17" t="s">
        <v>39</v>
      </c>
    </row>
    <row r="31" spans="1:13" x14ac:dyDescent="0.25">
      <c r="A31" s="1">
        <v>27</v>
      </c>
      <c r="B31" s="4" t="s">
        <v>14</v>
      </c>
      <c r="C31" s="5">
        <v>45964</v>
      </c>
      <c r="D31" s="45" t="s">
        <v>43</v>
      </c>
      <c r="E31" s="6">
        <v>25</v>
      </c>
      <c r="F31" s="5" t="s">
        <v>6</v>
      </c>
      <c r="G31" s="3">
        <v>5</v>
      </c>
      <c r="H31" s="8">
        <v>14</v>
      </c>
      <c r="I31" s="6">
        <f>SUM(E31)*H31</f>
        <v>350</v>
      </c>
      <c r="J31" s="42">
        <f>SUM(I31)*52</f>
        <v>18200</v>
      </c>
      <c r="K31" s="45" t="s">
        <v>43</v>
      </c>
      <c r="L31" s="45" t="s">
        <v>43</v>
      </c>
      <c r="M31" s="17" t="s">
        <v>39</v>
      </c>
    </row>
    <row r="32" spans="1:13" x14ac:dyDescent="0.25">
      <c r="A32" s="1">
        <v>28</v>
      </c>
      <c r="B32" s="4" t="s">
        <v>14</v>
      </c>
      <c r="C32" s="5">
        <v>45964</v>
      </c>
      <c r="D32" s="45" t="s">
        <v>43</v>
      </c>
      <c r="E32" s="6">
        <v>23</v>
      </c>
      <c r="F32" s="5" t="s">
        <v>6</v>
      </c>
      <c r="G32" s="3">
        <v>3</v>
      </c>
      <c r="H32" s="8">
        <v>3</v>
      </c>
      <c r="I32" s="6">
        <f>SUM(E32)*H32</f>
        <v>69</v>
      </c>
      <c r="J32" s="42">
        <f>SUM(I32)*52</f>
        <v>3588</v>
      </c>
      <c r="K32" s="45" t="s">
        <v>43</v>
      </c>
      <c r="L32" s="45" t="s">
        <v>43</v>
      </c>
      <c r="M32" s="17" t="s">
        <v>39</v>
      </c>
    </row>
    <row r="33" spans="1:13" x14ac:dyDescent="0.25">
      <c r="A33" s="1">
        <v>29</v>
      </c>
      <c r="B33" s="4" t="s">
        <v>14</v>
      </c>
      <c r="C33" s="5">
        <v>45964</v>
      </c>
      <c r="D33" s="45" t="s">
        <v>43</v>
      </c>
      <c r="E33" s="6">
        <v>23</v>
      </c>
      <c r="F33" s="5" t="s">
        <v>7</v>
      </c>
      <c r="G33" s="3">
        <v>1</v>
      </c>
      <c r="H33" s="8">
        <v>3.75</v>
      </c>
      <c r="I33" s="6">
        <f>SUM(E33)*H33</f>
        <v>86.25</v>
      </c>
      <c r="J33" s="42">
        <f>SUM(I33)*52</f>
        <v>4485</v>
      </c>
      <c r="K33" s="45" t="s">
        <v>43</v>
      </c>
      <c r="L33" s="45" t="s">
        <v>43</v>
      </c>
      <c r="M33" s="17" t="s">
        <v>39</v>
      </c>
    </row>
    <row r="34" spans="1:13" x14ac:dyDescent="0.25">
      <c r="A34" s="1">
        <v>30</v>
      </c>
      <c r="B34" s="4" t="s">
        <v>14</v>
      </c>
      <c r="C34" s="5">
        <v>45964</v>
      </c>
      <c r="D34" s="45" t="s">
        <v>43</v>
      </c>
      <c r="E34" s="6">
        <v>25</v>
      </c>
      <c r="F34" s="5" t="s">
        <v>6</v>
      </c>
      <c r="G34" s="3">
        <v>4</v>
      </c>
      <c r="H34" s="8">
        <v>56</v>
      </c>
      <c r="I34" s="6">
        <f>SUM(E34)*H34</f>
        <v>1400</v>
      </c>
      <c r="J34" s="42">
        <f>SUM(I34)*52</f>
        <v>72800</v>
      </c>
      <c r="K34" s="45" t="s">
        <v>43</v>
      </c>
      <c r="L34" s="45" t="s">
        <v>43</v>
      </c>
      <c r="M34" s="17" t="s">
        <v>39</v>
      </c>
    </row>
    <row r="35" spans="1:13" x14ac:dyDescent="0.25">
      <c r="A35" s="1">
        <v>31</v>
      </c>
      <c r="B35" s="4" t="s">
        <v>14</v>
      </c>
      <c r="C35" s="5">
        <v>45964</v>
      </c>
      <c r="D35" s="41">
        <v>46021</v>
      </c>
      <c r="E35" s="6">
        <v>23</v>
      </c>
      <c r="F35" s="5" t="s">
        <v>6</v>
      </c>
      <c r="G35" s="3">
        <v>1</v>
      </c>
      <c r="H35" s="8">
        <v>5</v>
      </c>
      <c r="I35" s="6">
        <f>SUM(E35)*H35</f>
        <v>115</v>
      </c>
      <c r="J35" s="42" t="s">
        <v>43</v>
      </c>
      <c r="K35" s="43">
        <f>D35-C35</f>
        <v>57</v>
      </c>
      <c r="L35" s="44">
        <f>SUM(E35*H35)*K35/7</f>
        <v>936.42857142857144</v>
      </c>
      <c r="M35" s="17" t="s">
        <v>39</v>
      </c>
    </row>
    <row r="36" spans="1:13" x14ac:dyDescent="0.25">
      <c r="A36" s="1">
        <v>32</v>
      </c>
      <c r="B36" s="4" t="s">
        <v>19</v>
      </c>
      <c r="C36" s="5">
        <v>45964</v>
      </c>
      <c r="D36" s="45" t="s">
        <v>43</v>
      </c>
      <c r="E36" s="6">
        <v>30.42</v>
      </c>
      <c r="F36" s="5" t="s">
        <v>6</v>
      </c>
      <c r="G36" s="3">
        <v>4</v>
      </c>
      <c r="H36" s="8">
        <v>25</v>
      </c>
      <c r="I36" s="6">
        <f>SUM(E36)*H36</f>
        <v>760.5</v>
      </c>
      <c r="J36" s="42">
        <f>SUM(I36)*52</f>
        <v>39546</v>
      </c>
      <c r="K36" s="45" t="s">
        <v>43</v>
      </c>
      <c r="L36" s="45" t="s">
        <v>43</v>
      </c>
      <c r="M36" s="17" t="s">
        <v>39</v>
      </c>
    </row>
    <row r="37" spans="1:13" x14ac:dyDescent="0.25">
      <c r="A37" s="1">
        <v>33</v>
      </c>
      <c r="B37" s="4" t="s">
        <v>19</v>
      </c>
      <c r="C37" s="5">
        <v>45964</v>
      </c>
      <c r="D37" s="45" t="s">
        <v>43</v>
      </c>
      <c r="E37" s="6">
        <v>30.42</v>
      </c>
      <c r="F37" s="5" t="s">
        <v>6</v>
      </c>
      <c r="G37" s="3">
        <v>4</v>
      </c>
      <c r="H37" s="8">
        <v>12</v>
      </c>
      <c r="I37" s="6">
        <f>SUM(E37)*H37</f>
        <v>365.04</v>
      </c>
      <c r="J37" s="42">
        <f>SUM(I37)*52</f>
        <v>18982.080000000002</v>
      </c>
      <c r="K37" s="45" t="s">
        <v>43</v>
      </c>
      <c r="L37" s="45" t="s">
        <v>43</v>
      </c>
      <c r="M37" s="17" t="s">
        <v>39</v>
      </c>
    </row>
    <row r="38" spans="1:13" x14ac:dyDescent="0.25">
      <c r="A38" s="1">
        <v>34</v>
      </c>
      <c r="B38" s="4" t="s">
        <v>19</v>
      </c>
      <c r="C38" s="5">
        <v>45964</v>
      </c>
      <c r="D38" s="45" t="s">
        <v>43</v>
      </c>
      <c r="E38" s="6">
        <v>30.42</v>
      </c>
      <c r="F38" s="5" t="s">
        <v>6</v>
      </c>
      <c r="G38" s="3">
        <v>5</v>
      </c>
      <c r="H38" s="8">
        <v>25</v>
      </c>
      <c r="I38" s="6">
        <f>SUM(E38)*H38</f>
        <v>760.5</v>
      </c>
      <c r="J38" s="42">
        <f>SUM(I38)*52</f>
        <v>39546</v>
      </c>
      <c r="K38" s="45" t="s">
        <v>43</v>
      </c>
      <c r="L38" s="45" t="s">
        <v>43</v>
      </c>
      <c r="M38" s="17" t="s">
        <v>39</v>
      </c>
    </row>
    <row r="39" spans="1:13" x14ac:dyDescent="0.25">
      <c r="A39" s="1">
        <v>35</v>
      </c>
      <c r="B39" s="4" t="s">
        <v>19</v>
      </c>
      <c r="C39" s="5">
        <v>45964</v>
      </c>
      <c r="D39" s="5">
        <v>46003</v>
      </c>
      <c r="E39" s="6">
        <v>28.71</v>
      </c>
      <c r="F39" s="5" t="s">
        <v>6</v>
      </c>
      <c r="G39" s="3">
        <v>1</v>
      </c>
      <c r="H39" s="8">
        <v>5</v>
      </c>
      <c r="I39" s="6">
        <f>SUM(E39)*H39</f>
        <v>143.55000000000001</v>
      </c>
      <c r="J39" s="42" t="s">
        <v>43</v>
      </c>
      <c r="K39" s="43">
        <f>D39-C39</f>
        <v>39</v>
      </c>
      <c r="L39" s="44">
        <f>SUM(E39*H39)*K39/7</f>
        <v>799.77857142857158</v>
      </c>
      <c r="M39" s="17" t="s">
        <v>39</v>
      </c>
    </row>
    <row r="40" spans="1:13" x14ac:dyDescent="0.25">
      <c r="A40" s="1">
        <v>36</v>
      </c>
      <c r="B40" s="4" t="s">
        <v>19</v>
      </c>
      <c r="C40" s="5">
        <v>45964</v>
      </c>
      <c r="D40" s="45" t="s">
        <v>43</v>
      </c>
      <c r="E40" s="6">
        <v>30.42</v>
      </c>
      <c r="F40" s="5" t="s">
        <v>6</v>
      </c>
      <c r="G40" s="3">
        <v>5</v>
      </c>
      <c r="H40" s="8">
        <v>20</v>
      </c>
      <c r="I40" s="6">
        <f>SUM(E40)*H40</f>
        <v>608.40000000000009</v>
      </c>
      <c r="J40" s="42">
        <f>SUM(I40)*52</f>
        <v>31636.800000000003</v>
      </c>
      <c r="K40" s="45" t="s">
        <v>43</v>
      </c>
      <c r="L40" s="45" t="s">
        <v>43</v>
      </c>
      <c r="M40" s="17" t="s">
        <v>39</v>
      </c>
    </row>
    <row r="41" spans="1:13" x14ac:dyDescent="0.25">
      <c r="A41" s="1">
        <v>37</v>
      </c>
      <c r="B41" s="4" t="s">
        <v>19</v>
      </c>
      <c r="C41" s="5">
        <v>45964</v>
      </c>
      <c r="D41" s="45" t="s">
        <v>43</v>
      </c>
      <c r="E41" s="6">
        <v>30.42</v>
      </c>
      <c r="F41" s="5" t="s">
        <v>6</v>
      </c>
      <c r="G41" s="3">
        <v>5</v>
      </c>
      <c r="H41" s="8">
        <v>6</v>
      </c>
      <c r="I41" s="6">
        <f>SUM(E41)*H41</f>
        <v>182.52</v>
      </c>
      <c r="J41" s="42">
        <f>SUM(I41)*52</f>
        <v>9491.0400000000009</v>
      </c>
      <c r="K41" s="45" t="s">
        <v>43</v>
      </c>
      <c r="L41" s="45" t="s">
        <v>43</v>
      </c>
      <c r="M41" s="17" t="s">
        <v>39</v>
      </c>
    </row>
    <row r="42" spans="1:13" x14ac:dyDescent="0.25">
      <c r="A42" s="1">
        <v>38</v>
      </c>
      <c r="B42" s="2" t="s">
        <v>12</v>
      </c>
      <c r="C42" s="5">
        <v>45964</v>
      </c>
      <c r="D42" s="45" t="s">
        <v>43</v>
      </c>
      <c r="E42" s="6">
        <v>31.99</v>
      </c>
      <c r="F42" s="5" t="s">
        <v>6</v>
      </c>
      <c r="G42" s="3">
        <v>5</v>
      </c>
      <c r="H42" s="8">
        <v>84</v>
      </c>
      <c r="I42" s="6">
        <f>SUM(E42)*H42</f>
        <v>2687.16</v>
      </c>
      <c r="J42" s="42">
        <f>SUM(I42)*52</f>
        <v>139732.32</v>
      </c>
      <c r="K42" s="45" t="s">
        <v>43</v>
      </c>
      <c r="L42" s="45" t="s">
        <v>43</v>
      </c>
      <c r="M42" s="17" t="s">
        <v>39</v>
      </c>
    </row>
    <row r="43" spans="1:13" x14ac:dyDescent="0.25">
      <c r="A43" s="1">
        <v>39</v>
      </c>
      <c r="B43" s="2" t="s">
        <v>12</v>
      </c>
      <c r="C43" s="5">
        <v>45964</v>
      </c>
      <c r="D43" s="45" t="s">
        <v>43</v>
      </c>
      <c r="E43" s="6">
        <v>31.99</v>
      </c>
      <c r="F43" s="5" t="s">
        <v>7</v>
      </c>
      <c r="G43" s="3">
        <v>5</v>
      </c>
      <c r="H43" s="8">
        <v>21</v>
      </c>
      <c r="I43" s="6">
        <f>SUM(E43)*H43</f>
        <v>671.79</v>
      </c>
      <c r="J43" s="42">
        <f>SUM(I43)*52</f>
        <v>34933.08</v>
      </c>
      <c r="K43" s="45" t="s">
        <v>43</v>
      </c>
      <c r="L43" s="45" t="s">
        <v>43</v>
      </c>
      <c r="M43" s="17" t="s">
        <v>39</v>
      </c>
    </row>
    <row r="44" spans="1:13" x14ac:dyDescent="0.25">
      <c r="A44" s="1">
        <v>40</v>
      </c>
      <c r="B44" s="2" t="s">
        <v>12</v>
      </c>
      <c r="C44" s="5">
        <v>45964</v>
      </c>
      <c r="D44" s="45" t="s">
        <v>43</v>
      </c>
      <c r="E44" s="6">
        <v>31.99</v>
      </c>
      <c r="F44" s="5" t="s">
        <v>7</v>
      </c>
      <c r="G44" s="3">
        <v>5</v>
      </c>
      <c r="H44" s="8">
        <v>20</v>
      </c>
      <c r="I44" s="6">
        <f>SUM(E44)*H44</f>
        <v>639.79999999999995</v>
      </c>
      <c r="J44" s="42">
        <f>SUM(I44)*52</f>
        <v>33269.599999999999</v>
      </c>
      <c r="K44" s="45" t="s">
        <v>43</v>
      </c>
      <c r="L44" s="45" t="s">
        <v>43</v>
      </c>
      <c r="M44" s="17" t="s">
        <v>39</v>
      </c>
    </row>
    <row r="45" spans="1:13" x14ac:dyDescent="0.25">
      <c r="A45" s="1">
        <v>41</v>
      </c>
      <c r="B45" s="2" t="s">
        <v>12</v>
      </c>
      <c r="C45" s="5">
        <v>45964</v>
      </c>
      <c r="D45" s="45" t="s">
        <v>43</v>
      </c>
      <c r="E45" s="6">
        <v>31.99</v>
      </c>
      <c r="F45" s="5" t="s">
        <v>6</v>
      </c>
      <c r="G45" s="3">
        <v>5</v>
      </c>
      <c r="H45" s="8">
        <v>66</v>
      </c>
      <c r="I45" s="6">
        <f>SUM(E45)*H45</f>
        <v>2111.3399999999997</v>
      </c>
      <c r="J45" s="42">
        <f>SUM(I45)*52</f>
        <v>109789.67999999998</v>
      </c>
      <c r="K45" s="45" t="s">
        <v>43</v>
      </c>
      <c r="L45" s="45" t="s">
        <v>43</v>
      </c>
      <c r="M45" s="17" t="s">
        <v>39</v>
      </c>
    </row>
    <row r="46" spans="1:13" x14ac:dyDescent="0.25">
      <c r="A46" s="1">
        <v>42</v>
      </c>
      <c r="B46" s="2" t="s">
        <v>12</v>
      </c>
      <c r="C46" s="5">
        <v>45964</v>
      </c>
      <c r="D46" s="45" t="s">
        <v>43</v>
      </c>
      <c r="E46" s="6">
        <v>31.99</v>
      </c>
      <c r="F46" s="5" t="s">
        <v>6</v>
      </c>
      <c r="G46" s="3">
        <v>5</v>
      </c>
      <c r="H46" s="8">
        <v>3</v>
      </c>
      <c r="I46" s="6">
        <f>SUM(E46)*H46</f>
        <v>95.97</v>
      </c>
      <c r="J46" s="42">
        <f>SUM(I46)*52</f>
        <v>4990.4399999999996</v>
      </c>
      <c r="K46" s="45" t="s">
        <v>43</v>
      </c>
      <c r="L46" s="45" t="s">
        <v>43</v>
      </c>
      <c r="M46" s="17" t="s">
        <v>39</v>
      </c>
    </row>
    <row r="47" spans="1:13" x14ac:dyDescent="0.25">
      <c r="A47" s="1">
        <v>43</v>
      </c>
      <c r="B47" s="2" t="s">
        <v>12</v>
      </c>
      <c r="C47" s="5">
        <v>45964</v>
      </c>
      <c r="D47" s="45" t="s">
        <v>43</v>
      </c>
      <c r="E47" s="6">
        <v>31.99</v>
      </c>
      <c r="F47" s="5" t="s">
        <v>34</v>
      </c>
      <c r="G47" s="3">
        <v>5</v>
      </c>
      <c r="H47" s="8">
        <v>3</v>
      </c>
      <c r="I47" s="6">
        <f>SUM(E47)*H47</f>
        <v>95.97</v>
      </c>
      <c r="J47" s="42">
        <f>SUM(I47)*52</f>
        <v>4990.4399999999996</v>
      </c>
      <c r="K47" s="45" t="s">
        <v>43</v>
      </c>
      <c r="L47" s="45" t="s">
        <v>43</v>
      </c>
      <c r="M47" s="17" t="s">
        <v>39</v>
      </c>
    </row>
    <row r="48" spans="1:13" x14ac:dyDescent="0.25">
      <c r="A48" s="1">
        <v>44</v>
      </c>
      <c r="B48" s="2" t="s">
        <v>12</v>
      </c>
      <c r="C48" s="5">
        <v>45964</v>
      </c>
      <c r="D48" s="45" t="s">
        <v>43</v>
      </c>
      <c r="E48" s="6">
        <v>31.99</v>
      </c>
      <c r="F48" s="5" t="s">
        <v>7</v>
      </c>
      <c r="G48" s="3">
        <v>5</v>
      </c>
      <c r="H48" s="8">
        <v>63.375</v>
      </c>
      <c r="I48" s="6">
        <f>SUM(E48)*H48</f>
        <v>2027.3662499999998</v>
      </c>
      <c r="J48" s="42">
        <f>SUM(I48)*52</f>
        <v>105423.04499999998</v>
      </c>
      <c r="K48" s="45" t="s">
        <v>43</v>
      </c>
      <c r="L48" s="45" t="s">
        <v>43</v>
      </c>
      <c r="M48" s="17" t="s">
        <v>39</v>
      </c>
    </row>
    <row r="49" spans="1:13" x14ac:dyDescent="0.25">
      <c r="A49" s="1">
        <v>45</v>
      </c>
      <c r="B49" s="2" t="s">
        <v>12</v>
      </c>
      <c r="C49" s="5">
        <v>45964</v>
      </c>
      <c r="D49" s="45" t="s">
        <v>43</v>
      </c>
      <c r="E49" s="6">
        <v>31.99</v>
      </c>
      <c r="F49" s="5" t="s">
        <v>6</v>
      </c>
      <c r="G49" s="3">
        <v>5</v>
      </c>
      <c r="H49" s="8">
        <v>13.75</v>
      </c>
      <c r="I49" s="6">
        <f>SUM(E49)*H49</f>
        <v>439.86249999999995</v>
      </c>
      <c r="J49" s="42">
        <f>SUM(I49)*52</f>
        <v>22872.85</v>
      </c>
      <c r="K49" s="45" t="s">
        <v>43</v>
      </c>
      <c r="L49" s="45" t="s">
        <v>43</v>
      </c>
      <c r="M49" s="17" t="s">
        <v>39</v>
      </c>
    </row>
    <row r="50" spans="1:13" x14ac:dyDescent="0.25">
      <c r="A50" s="1">
        <v>46</v>
      </c>
      <c r="B50" s="2" t="s">
        <v>12</v>
      </c>
      <c r="C50" s="5">
        <v>45964</v>
      </c>
      <c r="D50" s="45" t="s">
        <v>43</v>
      </c>
      <c r="E50" s="6">
        <v>31.99</v>
      </c>
      <c r="F50" s="5" t="s">
        <v>7</v>
      </c>
      <c r="G50" s="3">
        <v>5</v>
      </c>
      <c r="H50" s="8">
        <v>12.75</v>
      </c>
      <c r="I50" s="6">
        <f>SUM(E50)*H50</f>
        <v>407.8725</v>
      </c>
      <c r="J50" s="42">
        <f>SUM(I50)*52</f>
        <v>21209.37</v>
      </c>
      <c r="K50" s="45" t="s">
        <v>43</v>
      </c>
      <c r="L50" s="45" t="s">
        <v>43</v>
      </c>
      <c r="M50" s="17" t="s">
        <v>39</v>
      </c>
    </row>
    <row r="51" spans="1:13" x14ac:dyDescent="0.25">
      <c r="A51" s="1">
        <v>47</v>
      </c>
      <c r="B51" s="2" t="s">
        <v>12</v>
      </c>
      <c r="C51" s="5">
        <v>45986</v>
      </c>
      <c r="D51" s="45" t="s">
        <v>43</v>
      </c>
      <c r="E51" s="6">
        <v>31.99</v>
      </c>
      <c r="F51" s="5" t="s">
        <v>6</v>
      </c>
      <c r="G51" s="3">
        <v>5</v>
      </c>
      <c r="H51" s="8">
        <v>20</v>
      </c>
      <c r="I51" s="6">
        <f>SUM(E51)*H51</f>
        <v>639.79999999999995</v>
      </c>
      <c r="J51" s="42">
        <f>SUM(I51)*52</f>
        <v>33269.599999999999</v>
      </c>
      <c r="K51" s="45" t="s">
        <v>43</v>
      </c>
      <c r="L51" s="45" t="s">
        <v>43</v>
      </c>
      <c r="M51" s="17" t="s">
        <v>39</v>
      </c>
    </row>
    <row r="52" spans="1:13" x14ac:dyDescent="0.25">
      <c r="A52" s="1">
        <v>48</v>
      </c>
      <c r="B52" s="2" t="s">
        <v>11</v>
      </c>
      <c r="C52" s="5">
        <v>45964</v>
      </c>
      <c r="D52" s="45" t="s">
        <v>43</v>
      </c>
      <c r="E52" s="6">
        <v>24.48</v>
      </c>
      <c r="F52" s="5" t="s">
        <v>6</v>
      </c>
      <c r="G52" s="3">
        <v>1</v>
      </c>
      <c r="H52" s="8">
        <v>16</v>
      </c>
      <c r="I52" s="6">
        <f>SUM(E52)*H52</f>
        <v>391.68</v>
      </c>
      <c r="J52" s="42">
        <f>SUM(I52)*52</f>
        <v>20367.36</v>
      </c>
      <c r="K52" s="45" t="s">
        <v>43</v>
      </c>
      <c r="L52" s="45" t="s">
        <v>43</v>
      </c>
      <c r="M52" s="17" t="s">
        <v>39</v>
      </c>
    </row>
    <row r="53" spans="1:13" x14ac:dyDescent="0.25">
      <c r="A53" s="1">
        <v>49</v>
      </c>
      <c r="B53" s="2" t="s">
        <v>11</v>
      </c>
      <c r="C53" s="5">
        <v>45964</v>
      </c>
      <c r="D53" s="45" t="s">
        <v>43</v>
      </c>
      <c r="E53" s="6">
        <v>24.48</v>
      </c>
      <c r="F53" s="5" t="s">
        <v>7</v>
      </c>
      <c r="G53" s="3">
        <v>2</v>
      </c>
      <c r="H53" s="8">
        <v>3.75</v>
      </c>
      <c r="I53" s="6">
        <f>SUM(E53)*H53</f>
        <v>91.8</v>
      </c>
      <c r="J53" s="42">
        <f>SUM(I53)*52</f>
        <v>4773.5999999999995</v>
      </c>
      <c r="K53" s="45" t="s">
        <v>43</v>
      </c>
      <c r="L53" s="45" t="s">
        <v>43</v>
      </c>
      <c r="M53" s="17" t="s">
        <v>39</v>
      </c>
    </row>
    <row r="54" spans="1:13" x14ac:dyDescent="0.25">
      <c r="A54" s="1">
        <v>50</v>
      </c>
      <c r="B54" s="2" t="s">
        <v>11</v>
      </c>
      <c r="C54" s="5">
        <v>45964</v>
      </c>
      <c r="D54" s="45" t="s">
        <v>43</v>
      </c>
      <c r="E54" s="6">
        <v>26.42</v>
      </c>
      <c r="F54" s="5" t="s">
        <v>6</v>
      </c>
      <c r="G54" s="3">
        <v>4</v>
      </c>
      <c r="H54" s="8">
        <v>73.875</v>
      </c>
      <c r="I54" s="6">
        <f>SUM(E54)*H54</f>
        <v>1951.7775000000001</v>
      </c>
      <c r="J54" s="42">
        <f>SUM(I54)*52</f>
        <v>101492.43000000001</v>
      </c>
      <c r="K54" s="45" t="s">
        <v>43</v>
      </c>
      <c r="L54" s="45" t="s">
        <v>43</v>
      </c>
      <c r="M54" s="17" t="s">
        <v>39</v>
      </c>
    </row>
    <row r="55" spans="1:13" x14ac:dyDescent="0.25">
      <c r="A55" s="1">
        <v>51</v>
      </c>
      <c r="B55" s="2" t="s">
        <v>11</v>
      </c>
      <c r="C55" s="5">
        <v>45964</v>
      </c>
      <c r="D55" s="45" t="s">
        <v>43</v>
      </c>
      <c r="E55" s="6">
        <v>24.48</v>
      </c>
      <c r="F55" s="5" t="s">
        <v>6</v>
      </c>
      <c r="G55" s="3">
        <v>1</v>
      </c>
      <c r="H55" s="8">
        <v>12</v>
      </c>
      <c r="I55" s="6">
        <f>SUM(E55)*H55</f>
        <v>293.76</v>
      </c>
      <c r="J55" s="42">
        <f>SUM(I55)*52</f>
        <v>15275.52</v>
      </c>
      <c r="K55" s="45" t="s">
        <v>43</v>
      </c>
      <c r="L55" s="45" t="s">
        <v>43</v>
      </c>
      <c r="M55" s="17" t="s">
        <v>39</v>
      </c>
    </row>
    <row r="56" spans="1:13" x14ac:dyDescent="0.25">
      <c r="A56" s="1">
        <v>52</v>
      </c>
      <c r="B56" s="2" t="s">
        <v>11</v>
      </c>
      <c r="C56" s="5">
        <v>45964</v>
      </c>
      <c r="D56" s="45" t="s">
        <v>43</v>
      </c>
      <c r="E56" s="6">
        <v>24.48</v>
      </c>
      <c r="F56" s="5" t="s">
        <v>7</v>
      </c>
      <c r="G56" s="3">
        <v>1</v>
      </c>
      <c r="H56" s="8">
        <v>8</v>
      </c>
      <c r="I56" s="6">
        <f>SUM(E56)*H56</f>
        <v>195.84</v>
      </c>
      <c r="J56" s="42">
        <f>SUM(I56)*52</f>
        <v>10183.68</v>
      </c>
      <c r="K56" s="45" t="s">
        <v>43</v>
      </c>
      <c r="L56" s="45" t="s">
        <v>43</v>
      </c>
      <c r="M56" s="17" t="s">
        <v>39</v>
      </c>
    </row>
    <row r="57" spans="1:13" x14ac:dyDescent="0.25">
      <c r="A57" s="1">
        <v>53</v>
      </c>
      <c r="B57" s="2" t="s">
        <v>11</v>
      </c>
      <c r="C57" s="5">
        <v>45964</v>
      </c>
      <c r="D57" s="45" t="s">
        <v>43</v>
      </c>
      <c r="E57" s="6">
        <v>24.48</v>
      </c>
      <c r="F57" s="5" t="s">
        <v>8</v>
      </c>
      <c r="G57" s="3">
        <v>1</v>
      </c>
      <c r="H57" s="8">
        <v>2</v>
      </c>
      <c r="I57" s="6">
        <f>SUM(E57)*H57</f>
        <v>48.96</v>
      </c>
      <c r="J57" s="42">
        <f>SUM(I57)*52</f>
        <v>2545.92</v>
      </c>
      <c r="K57" s="45" t="s">
        <v>43</v>
      </c>
      <c r="L57" s="45" t="s">
        <v>43</v>
      </c>
      <c r="M57" s="17" t="s">
        <v>39</v>
      </c>
    </row>
    <row r="58" spans="1:13" x14ac:dyDescent="0.25">
      <c r="A58" s="1">
        <v>54</v>
      </c>
      <c r="B58" s="2" t="s">
        <v>11</v>
      </c>
      <c r="C58" s="5">
        <v>45964</v>
      </c>
      <c r="D58" s="45" t="s">
        <v>43</v>
      </c>
      <c r="E58" s="6">
        <v>24.48</v>
      </c>
      <c r="F58" s="5" t="s">
        <v>6</v>
      </c>
      <c r="G58" s="3">
        <v>1</v>
      </c>
      <c r="H58" s="8">
        <v>8</v>
      </c>
      <c r="I58" s="6">
        <f>SUM(E58)*H58</f>
        <v>195.84</v>
      </c>
      <c r="J58" s="42">
        <f>SUM(I58)*52</f>
        <v>10183.68</v>
      </c>
      <c r="K58" s="45" t="s">
        <v>43</v>
      </c>
      <c r="L58" s="45" t="s">
        <v>43</v>
      </c>
      <c r="M58" s="17" t="s">
        <v>39</v>
      </c>
    </row>
    <row r="59" spans="1:13" x14ac:dyDescent="0.25">
      <c r="A59" s="1">
        <v>55</v>
      </c>
      <c r="B59" s="2" t="s">
        <v>11</v>
      </c>
      <c r="C59" s="5">
        <v>45964</v>
      </c>
      <c r="D59" s="45" t="s">
        <v>43</v>
      </c>
      <c r="E59" s="6">
        <v>26.42</v>
      </c>
      <c r="F59" s="5" t="s">
        <v>7</v>
      </c>
      <c r="G59" s="3">
        <v>5</v>
      </c>
      <c r="H59" s="8">
        <v>18</v>
      </c>
      <c r="I59" s="6">
        <f>SUM(E59)*H59</f>
        <v>475.56000000000006</v>
      </c>
      <c r="J59" s="42">
        <f>SUM(I59)*52</f>
        <v>24729.120000000003</v>
      </c>
      <c r="K59" s="45" t="s">
        <v>43</v>
      </c>
      <c r="L59" s="45" t="s">
        <v>43</v>
      </c>
      <c r="M59" s="17" t="s">
        <v>39</v>
      </c>
    </row>
    <row r="60" spans="1:13" x14ac:dyDescent="0.25">
      <c r="A60" s="1">
        <v>56</v>
      </c>
      <c r="B60" s="2" t="s">
        <v>11</v>
      </c>
      <c r="C60" s="5">
        <v>45964</v>
      </c>
      <c r="D60" s="45" t="s">
        <v>43</v>
      </c>
      <c r="E60" s="6">
        <v>24.48</v>
      </c>
      <c r="F60" s="5" t="s">
        <v>6</v>
      </c>
      <c r="G60" s="3">
        <v>2</v>
      </c>
      <c r="H60" s="8">
        <v>16</v>
      </c>
      <c r="I60" s="6">
        <f>SUM(E60)*H60</f>
        <v>391.68</v>
      </c>
      <c r="J60" s="42">
        <f>SUM(I60)*52</f>
        <v>20367.36</v>
      </c>
      <c r="K60" s="45" t="s">
        <v>43</v>
      </c>
      <c r="L60" s="45" t="s">
        <v>43</v>
      </c>
      <c r="M60" s="17" t="s">
        <v>39</v>
      </c>
    </row>
    <row r="61" spans="1:13" x14ac:dyDescent="0.25">
      <c r="A61" s="1">
        <v>57</v>
      </c>
      <c r="B61" s="2" t="s">
        <v>11</v>
      </c>
      <c r="C61" s="5">
        <v>45964</v>
      </c>
      <c r="D61" s="45" t="s">
        <v>43</v>
      </c>
      <c r="E61" s="6">
        <v>24.48</v>
      </c>
      <c r="F61" s="5" t="s">
        <v>6</v>
      </c>
      <c r="G61" s="3">
        <v>2</v>
      </c>
      <c r="H61" s="8">
        <v>6</v>
      </c>
      <c r="I61" s="6">
        <f>SUM(E61)*H61</f>
        <v>146.88</v>
      </c>
      <c r="J61" s="42">
        <f>SUM(I61)*52</f>
        <v>7637.76</v>
      </c>
      <c r="K61" s="45" t="s">
        <v>43</v>
      </c>
      <c r="L61" s="45" t="s">
        <v>43</v>
      </c>
      <c r="M61" s="17" t="s">
        <v>39</v>
      </c>
    </row>
    <row r="62" spans="1:13" x14ac:dyDescent="0.25">
      <c r="A62" s="1">
        <v>58</v>
      </c>
      <c r="B62" s="2" t="s">
        <v>11</v>
      </c>
      <c r="C62" s="5">
        <v>45964</v>
      </c>
      <c r="D62" s="45" t="s">
        <v>43</v>
      </c>
      <c r="E62" s="6">
        <v>24.48</v>
      </c>
      <c r="F62" s="5" t="s">
        <v>22</v>
      </c>
      <c r="G62" s="3">
        <v>2</v>
      </c>
      <c r="H62" s="8">
        <v>5</v>
      </c>
      <c r="I62" s="6">
        <f>SUM(E62)*H62</f>
        <v>122.4</v>
      </c>
      <c r="J62" s="42">
        <f>SUM(I62)*52</f>
        <v>6364.8</v>
      </c>
      <c r="K62" s="45" t="s">
        <v>43</v>
      </c>
      <c r="L62" s="45" t="s">
        <v>43</v>
      </c>
      <c r="M62" s="17" t="s">
        <v>39</v>
      </c>
    </row>
    <row r="63" spans="1:13" x14ac:dyDescent="0.25">
      <c r="A63" s="1">
        <v>59</v>
      </c>
      <c r="B63" s="2" t="s">
        <v>11</v>
      </c>
      <c r="C63" s="5">
        <v>45964</v>
      </c>
      <c r="D63" s="41">
        <v>46022</v>
      </c>
      <c r="E63" s="6">
        <v>26.42</v>
      </c>
      <c r="F63" s="5" t="s">
        <v>7</v>
      </c>
      <c r="G63" s="3">
        <v>4</v>
      </c>
      <c r="H63" s="8">
        <v>41</v>
      </c>
      <c r="I63" s="6">
        <f>SUM(E63)*H63</f>
        <v>1083.22</v>
      </c>
      <c r="J63" s="42" t="s">
        <v>43</v>
      </c>
      <c r="K63" s="43">
        <f>D63-C63</f>
        <v>58</v>
      </c>
      <c r="L63" s="44">
        <f>SUM(E63*H63)*K63/7</f>
        <v>8975.2514285714296</v>
      </c>
      <c r="M63" s="17" t="s">
        <v>39</v>
      </c>
    </row>
    <row r="64" spans="1:13" x14ac:dyDescent="0.25">
      <c r="A64" s="1">
        <v>60</v>
      </c>
      <c r="B64" s="2" t="s">
        <v>11</v>
      </c>
      <c r="C64" s="5">
        <v>45964</v>
      </c>
      <c r="D64" s="45" t="s">
        <v>43</v>
      </c>
      <c r="E64" s="6">
        <v>24.48</v>
      </c>
      <c r="F64" s="5" t="s">
        <v>6</v>
      </c>
      <c r="G64" s="3">
        <v>2</v>
      </c>
      <c r="H64" s="8">
        <v>5</v>
      </c>
      <c r="I64" s="6">
        <f>SUM(E64)*H64</f>
        <v>122.4</v>
      </c>
      <c r="J64" s="42">
        <f>SUM(I64)*52</f>
        <v>6364.8</v>
      </c>
      <c r="K64" s="45" t="s">
        <v>43</v>
      </c>
      <c r="L64" s="45" t="s">
        <v>43</v>
      </c>
      <c r="M64" s="17" t="s">
        <v>39</v>
      </c>
    </row>
    <row r="65" spans="1:13" x14ac:dyDescent="0.25">
      <c r="A65" s="1">
        <v>61</v>
      </c>
      <c r="B65" s="2" t="s">
        <v>11</v>
      </c>
      <c r="C65" s="5">
        <v>45964</v>
      </c>
      <c r="D65" s="41">
        <v>46056</v>
      </c>
      <c r="E65" s="6">
        <v>24.48</v>
      </c>
      <c r="F65" s="5" t="s">
        <v>6</v>
      </c>
      <c r="G65" s="3">
        <v>2</v>
      </c>
      <c r="H65" s="8">
        <v>10</v>
      </c>
      <c r="I65" s="6">
        <f>SUM(E65)*H65</f>
        <v>244.8</v>
      </c>
      <c r="J65" s="42" t="s">
        <v>43</v>
      </c>
      <c r="K65" s="43">
        <f>D65-C65</f>
        <v>92</v>
      </c>
      <c r="L65" s="44">
        <f>SUM(E65*H65)*K65/7</f>
        <v>3217.3714285714291</v>
      </c>
      <c r="M65" s="17" t="s">
        <v>39</v>
      </c>
    </row>
    <row r="66" spans="1:13" x14ac:dyDescent="0.25">
      <c r="A66" s="1">
        <v>62</v>
      </c>
      <c r="B66" s="2" t="s">
        <v>10</v>
      </c>
      <c r="C66" s="5">
        <v>45964</v>
      </c>
      <c r="D66" s="45" t="s">
        <v>43</v>
      </c>
      <c r="E66" s="6">
        <v>25</v>
      </c>
      <c r="F66" s="5" t="s">
        <v>6</v>
      </c>
      <c r="G66" s="3">
        <v>2</v>
      </c>
      <c r="H66" s="8">
        <v>5</v>
      </c>
      <c r="I66" s="6">
        <f>SUM(E66)*H66</f>
        <v>125</v>
      </c>
      <c r="J66" s="42">
        <f>SUM(I66)*52</f>
        <v>6500</v>
      </c>
      <c r="K66" s="45" t="s">
        <v>43</v>
      </c>
      <c r="L66" s="45" t="s">
        <v>43</v>
      </c>
      <c r="M66" s="17" t="s">
        <v>39</v>
      </c>
    </row>
    <row r="67" spans="1:13" x14ac:dyDescent="0.25">
      <c r="A67" s="1">
        <v>63</v>
      </c>
      <c r="B67" s="2" t="s">
        <v>13</v>
      </c>
      <c r="C67" s="5">
        <v>45964</v>
      </c>
      <c r="D67" s="41">
        <v>46046</v>
      </c>
      <c r="E67" s="6">
        <v>27.25</v>
      </c>
      <c r="F67" s="5" t="s">
        <v>8</v>
      </c>
      <c r="G67" s="3">
        <v>1</v>
      </c>
      <c r="H67" s="9">
        <v>3</v>
      </c>
      <c r="I67" s="6">
        <f>SUM(E67)*H67</f>
        <v>81.75</v>
      </c>
      <c r="J67" s="42" t="s">
        <v>43</v>
      </c>
      <c r="K67" s="43">
        <f>D67-C67</f>
        <v>82</v>
      </c>
      <c r="L67" s="44">
        <f>SUM(E67*H67)*K67/7</f>
        <v>957.64285714285711</v>
      </c>
      <c r="M67" s="17" t="s">
        <v>39</v>
      </c>
    </row>
    <row r="68" spans="1:13" x14ac:dyDescent="0.25">
      <c r="A68" s="1">
        <v>64</v>
      </c>
      <c r="B68" s="2" t="s">
        <v>13</v>
      </c>
      <c r="C68" s="5">
        <v>45964</v>
      </c>
      <c r="D68" s="45" t="s">
        <v>43</v>
      </c>
      <c r="E68" s="6">
        <v>27.25</v>
      </c>
      <c r="F68" s="5" t="s">
        <v>6</v>
      </c>
      <c r="G68" s="3">
        <v>1</v>
      </c>
      <c r="H68" s="9">
        <v>4</v>
      </c>
      <c r="I68" s="6">
        <f>SUM(E68)*H68</f>
        <v>109</v>
      </c>
      <c r="J68" s="42">
        <f>SUM(I68)*52</f>
        <v>5668</v>
      </c>
      <c r="K68" s="45" t="s">
        <v>43</v>
      </c>
      <c r="L68" s="45" t="s">
        <v>43</v>
      </c>
      <c r="M68" s="17" t="s">
        <v>39</v>
      </c>
    </row>
    <row r="69" spans="1:13" x14ac:dyDescent="0.25">
      <c r="A69" s="1">
        <v>65</v>
      </c>
      <c r="B69" s="2" t="s">
        <v>13</v>
      </c>
      <c r="C69" s="5">
        <v>45964</v>
      </c>
      <c r="D69" s="45" t="s">
        <v>43</v>
      </c>
      <c r="E69" s="6">
        <v>26.5</v>
      </c>
      <c r="F69" s="5" t="s">
        <v>6</v>
      </c>
      <c r="G69" s="3">
        <v>1</v>
      </c>
      <c r="H69" s="9">
        <v>5</v>
      </c>
      <c r="I69" s="6">
        <f>SUM(E69)*H69</f>
        <v>132.5</v>
      </c>
      <c r="J69" s="42">
        <f>SUM(I69)*52</f>
        <v>6890</v>
      </c>
      <c r="K69" s="45" t="s">
        <v>43</v>
      </c>
      <c r="L69" s="45" t="s">
        <v>43</v>
      </c>
      <c r="M69" s="17" t="s">
        <v>39</v>
      </c>
    </row>
    <row r="70" spans="1:13" x14ac:dyDescent="0.25">
      <c r="A70" s="1">
        <v>66</v>
      </c>
      <c r="B70" s="2" t="s">
        <v>13</v>
      </c>
      <c r="C70" s="5">
        <v>45964</v>
      </c>
      <c r="D70" s="45" t="s">
        <v>43</v>
      </c>
      <c r="E70" s="6">
        <v>26.5</v>
      </c>
      <c r="F70" s="5" t="s">
        <v>6</v>
      </c>
      <c r="G70" s="3">
        <v>1</v>
      </c>
      <c r="H70" s="9">
        <v>4</v>
      </c>
      <c r="I70" s="6">
        <f>SUM(E70)*H70</f>
        <v>106</v>
      </c>
      <c r="J70" s="42">
        <f>SUM(I70)*52</f>
        <v>5512</v>
      </c>
      <c r="K70" s="45" t="s">
        <v>43</v>
      </c>
      <c r="L70" s="45" t="s">
        <v>43</v>
      </c>
      <c r="M70" s="17" t="s">
        <v>39</v>
      </c>
    </row>
    <row r="71" spans="1:13" x14ac:dyDescent="0.25">
      <c r="A71" s="1">
        <v>67</v>
      </c>
      <c r="B71" s="2" t="s">
        <v>13</v>
      </c>
      <c r="C71" s="5">
        <v>45964</v>
      </c>
      <c r="D71" s="45" t="s">
        <v>43</v>
      </c>
      <c r="E71" s="6">
        <v>26.5</v>
      </c>
      <c r="F71" s="5" t="s">
        <v>7</v>
      </c>
      <c r="G71" s="3">
        <v>1</v>
      </c>
      <c r="H71" s="9">
        <v>8</v>
      </c>
      <c r="I71" s="6">
        <f>SUM(E71)*H71</f>
        <v>212</v>
      </c>
      <c r="J71" s="42">
        <f>SUM(I71)*52</f>
        <v>11024</v>
      </c>
      <c r="K71" s="45" t="s">
        <v>43</v>
      </c>
      <c r="L71" s="45" t="s">
        <v>43</v>
      </c>
      <c r="M71" s="17" t="s">
        <v>39</v>
      </c>
    </row>
    <row r="72" spans="1:13" x14ac:dyDescent="0.25">
      <c r="A72" s="1">
        <v>68</v>
      </c>
      <c r="B72" s="2" t="s">
        <v>13</v>
      </c>
      <c r="C72" s="5">
        <v>45964</v>
      </c>
      <c r="D72" s="45" t="s">
        <v>43</v>
      </c>
      <c r="E72" s="6">
        <v>26.5</v>
      </c>
      <c r="F72" s="5" t="s">
        <v>6</v>
      </c>
      <c r="G72" s="3">
        <v>1</v>
      </c>
      <c r="H72" s="9">
        <v>16</v>
      </c>
      <c r="I72" s="6">
        <f>SUM(E72)*H72</f>
        <v>424</v>
      </c>
      <c r="J72" s="42">
        <f>SUM(I72)*52</f>
        <v>22048</v>
      </c>
      <c r="K72" s="45" t="s">
        <v>43</v>
      </c>
      <c r="L72" s="45" t="s">
        <v>43</v>
      </c>
      <c r="M72" s="17" t="s">
        <v>39</v>
      </c>
    </row>
    <row r="73" spans="1:13" x14ac:dyDescent="0.25">
      <c r="A73" s="1">
        <v>69</v>
      </c>
      <c r="B73" s="2" t="s">
        <v>12</v>
      </c>
      <c r="C73" s="5">
        <v>46008</v>
      </c>
      <c r="D73" s="41">
        <v>46021</v>
      </c>
      <c r="E73" s="6">
        <v>31.99</v>
      </c>
      <c r="F73" s="5" t="s">
        <v>6</v>
      </c>
      <c r="G73" s="3">
        <v>5</v>
      </c>
      <c r="H73" s="8">
        <v>12</v>
      </c>
      <c r="I73" s="6">
        <f>SUM(E73)*H73</f>
        <v>383.88</v>
      </c>
      <c r="J73" s="42" t="s">
        <v>43</v>
      </c>
      <c r="K73" s="43">
        <f>D73-C73</f>
        <v>13</v>
      </c>
      <c r="L73" s="44">
        <f>SUM(E73*H73)*K73/7</f>
        <v>712.92</v>
      </c>
      <c r="M73" s="17" t="s">
        <v>39</v>
      </c>
    </row>
    <row r="74" spans="1:13" x14ac:dyDescent="0.25">
      <c r="A74" s="1">
        <v>70</v>
      </c>
      <c r="B74" s="38" t="s">
        <v>54</v>
      </c>
      <c r="C74" s="5"/>
      <c r="D74" s="41"/>
      <c r="E74" s="6"/>
      <c r="F74" s="5"/>
      <c r="G74" s="3"/>
      <c r="H74" s="8"/>
      <c r="I74" s="6"/>
      <c r="J74" s="42"/>
      <c r="K74" s="43"/>
      <c r="L74" s="44"/>
      <c r="M74" s="17"/>
    </row>
    <row r="75" spans="1:13" x14ac:dyDescent="0.25">
      <c r="A75" s="1">
        <v>71</v>
      </c>
      <c r="B75" s="2" t="s">
        <v>13</v>
      </c>
      <c r="C75" s="5">
        <v>45964</v>
      </c>
      <c r="D75" s="45" t="s">
        <v>43</v>
      </c>
      <c r="E75" s="6">
        <v>26.5</v>
      </c>
      <c r="F75" s="5" t="s">
        <v>6</v>
      </c>
      <c r="G75" s="3">
        <v>1</v>
      </c>
      <c r="H75" s="8">
        <v>4</v>
      </c>
      <c r="I75" s="6">
        <f>SUM(E75)*H75</f>
        <v>106</v>
      </c>
      <c r="J75" s="42">
        <f>SUM(I75)*52</f>
        <v>5512</v>
      </c>
      <c r="K75" s="45" t="s">
        <v>43</v>
      </c>
      <c r="L75" s="45" t="s">
        <v>43</v>
      </c>
      <c r="M75" s="17" t="s">
        <v>39</v>
      </c>
    </row>
    <row r="76" spans="1:13" x14ac:dyDescent="0.25">
      <c r="A76" s="1">
        <v>72</v>
      </c>
      <c r="B76" s="2" t="s">
        <v>54</v>
      </c>
      <c r="C76" s="5"/>
      <c r="D76" s="45"/>
      <c r="E76" s="6"/>
      <c r="F76" s="5"/>
      <c r="G76" s="3"/>
      <c r="H76" s="8"/>
      <c r="I76" s="6"/>
      <c r="J76" s="42"/>
      <c r="K76" s="45"/>
      <c r="L76" s="45"/>
      <c r="M76" s="17"/>
    </row>
    <row r="77" spans="1:13" x14ac:dyDescent="0.25">
      <c r="A77" s="1">
        <v>73</v>
      </c>
      <c r="B77" s="2" t="s">
        <v>13</v>
      </c>
      <c r="C77" s="5">
        <v>45964</v>
      </c>
      <c r="D77" s="45" t="s">
        <v>43</v>
      </c>
      <c r="E77" s="6">
        <v>27.5</v>
      </c>
      <c r="F77" s="5" t="s">
        <v>7</v>
      </c>
      <c r="G77" s="3">
        <v>4</v>
      </c>
      <c r="H77" s="8">
        <v>21</v>
      </c>
      <c r="I77" s="6">
        <f>SUM(E77)*H77</f>
        <v>577.5</v>
      </c>
      <c r="J77" s="42">
        <f>SUM(I77)*52</f>
        <v>30030</v>
      </c>
      <c r="K77" s="45" t="s">
        <v>43</v>
      </c>
      <c r="L77" s="45" t="s">
        <v>43</v>
      </c>
      <c r="M77" s="17" t="s">
        <v>39</v>
      </c>
    </row>
    <row r="78" spans="1:13" x14ac:dyDescent="0.25">
      <c r="A78" s="1">
        <v>74</v>
      </c>
      <c r="B78" s="2" t="s">
        <v>13</v>
      </c>
      <c r="C78" s="5">
        <v>45964</v>
      </c>
      <c r="D78" s="45" t="s">
        <v>43</v>
      </c>
      <c r="E78" s="6">
        <v>27.5</v>
      </c>
      <c r="F78" s="5" t="s">
        <v>7</v>
      </c>
      <c r="G78" s="3">
        <v>4</v>
      </c>
      <c r="H78" s="8">
        <v>22.5</v>
      </c>
      <c r="I78" s="6">
        <f>SUM(E78)*H78</f>
        <v>618.75</v>
      </c>
      <c r="J78" s="42">
        <f>SUM(I78)*52</f>
        <v>32175</v>
      </c>
      <c r="K78" s="45" t="s">
        <v>43</v>
      </c>
      <c r="L78" s="45" t="s">
        <v>43</v>
      </c>
      <c r="M78" s="17" t="s">
        <v>39</v>
      </c>
    </row>
    <row r="79" spans="1:13" x14ac:dyDescent="0.25">
      <c r="A79" s="1">
        <v>75</v>
      </c>
      <c r="B79" s="2" t="s">
        <v>13</v>
      </c>
      <c r="C79" s="5">
        <v>45964</v>
      </c>
      <c r="D79" s="45" t="s">
        <v>43</v>
      </c>
      <c r="E79" s="6">
        <v>26.5</v>
      </c>
      <c r="F79" s="5" t="s">
        <v>6</v>
      </c>
      <c r="G79" s="3">
        <v>1</v>
      </c>
      <c r="H79" s="8">
        <v>30</v>
      </c>
      <c r="I79" s="6">
        <f>SUM(E79)*H79</f>
        <v>795</v>
      </c>
      <c r="J79" s="42">
        <f>SUM(I79)*52</f>
        <v>41340</v>
      </c>
      <c r="K79" s="45" t="s">
        <v>43</v>
      </c>
      <c r="L79" s="45" t="s">
        <v>43</v>
      </c>
      <c r="M79" s="17" t="s">
        <v>39</v>
      </c>
    </row>
    <row r="80" spans="1:13" x14ac:dyDescent="0.25">
      <c r="A80" s="1">
        <v>76</v>
      </c>
      <c r="B80" s="2" t="s">
        <v>13</v>
      </c>
      <c r="C80" s="5">
        <v>45964</v>
      </c>
      <c r="D80" s="41">
        <v>46062</v>
      </c>
      <c r="E80" s="6">
        <v>27.25</v>
      </c>
      <c r="F80" s="5" t="s">
        <v>7</v>
      </c>
      <c r="G80" s="3">
        <v>1</v>
      </c>
      <c r="H80" s="8">
        <v>11.25</v>
      </c>
      <c r="I80" s="6">
        <f>SUM(E80)*H80</f>
        <v>306.5625</v>
      </c>
      <c r="J80" s="42" t="s">
        <v>43</v>
      </c>
      <c r="K80" s="43">
        <f>D80-C80</f>
        <v>98</v>
      </c>
      <c r="L80" s="44">
        <f>SUM(E80*H80)*K80/7</f>
        <v>4291.875</v>
      </c>
      <c r="M80" s="17" t="s">
        <v>39</v>
      </c>
    </row>
    <row r="81" spans="1:13" x14ac:dyDescent="0.25">
      <c r="A81" s="1">
        <v>77</v>
      </c>
      <c r="B81" s="2" t="s">
        <v>13</v>
      </c>
      <c r="C81" s="5">
        <v>45966</v>
      </c>
      <c r="D81" s="45" t="s">
        <v>43</v>
      </c>
      <c r="E81" s="6">
        <v>26.5</v>
      </c>
      <c r="F81" s="5" t="s">
        <v>7</v>
      </c>
      <c r="G81" s="3">
        <v>1</v>
      </c>
      <c r="H81" s="8">
        <v>4</v>
      </c>
      <c r="I81" s="6">
        <f>SUM(E81)*H81</f>
        <v>106</v>
      </c>
      <c r="J81" s="42">
        <f>SUM(I81)*52</f>
        <v>5512</v>
      </c>
      <c r="K81" s="45" t="s">
        <v>43</v>
      </c>
      <c r="L81" s="45" t="s">
        <v>43</v>
      </c>
      <c r="M81" s="17" t="s">
        <v>39</v>
      </c>
    </row>
    <row r="82" spans="1:13" x14ac:dyDescent="0.25">
      <c r="A82" s="1">
        <v>78</v>
      </c>
      <c r="B82" s="2" t="s">
        <v>13</v>
      </c>
      <c r="C82" s="5">
        <v>45788</v>
      </c>
      <c r="D82" s="45" t="s">
        <v>43</v>
      </c>
      <c r="E82" s="6">
        <v>26.5</v>
      </c>
      <c r="F82" s="5" t="s">
        <v>7</v>
      </c>
      <c r="G82" s="3">
        <v>1</v>
      </c>
      <c r="H82" s="8">
        <v>3.75</v>
      </c>
      <c r="I82" s="6">
        <f>SUM(E82)*H82</f>
        <v>99.375</v>
      </c>
      <c r="J82" s="42">
        <f>SUM(I82)*52</f>
        <v>5167.5</v>
      </c>
      <c r="K82" s="45" t="s">
        <v>43</v>
      </c>
      <c r="L82" s="45" t="s">
        <v>43</v>
      </c>
      <c r="M82" s="17" t="s">
        <v>39</v>
      </c>
    </row>
    <row r="83" spans="1:13" x14ac:dyDescent="0.25">
      <c r="A83" s="1">
        <v>79</v>
      </c>
      <c r="B83" s="2" t="s">
        <v>18</v>
      </c>
      <c r="C83" s="5">
        <v>46024</v>
      </c>
      <c r="D83" s="45" t="s">
        <v>43</v>
      </c>
      <c r="E83" s="6">
        <v>26</v>
      </c>
      <c r="F83" s="5" t="s">
        <v>9</v>
      </c>
      <c r="G83" s="3">
        <v>1</v>
      </c>
      <c r="H83" s="8">
        <v>2.5</v>
      </c>
      <c r="I83" s="6">
        <f>SUM(E83)*H83</f>
        <v>65</v>
      </c>
      <c r="J83" s="42">
        <f>SUM(I83)*52</f>
        <v>3380</v>
      </c>
      <c r="K83" s="45" t="s">
        <v>43</v>
      </c>
      <c r="L83" s="45" t="s">
        <v>43</v>
      </c>
      <c r="M83" s="17" t="s">
        <v>39</v>
      </c>
    </row>
    <row r="84" spans="1:13" x14ac:dyDescent="0.25">
      <c r="A84" s="1">
        <v>80</v>
      </c>
      <c r="B84" s="2" t="s">
        <v>13</v>
      </c>
      <c r="C84" s="5">
        <v>45964</v>
      </c>
      <c r="D84" s="41">
        <v>45980</v>
      </c>
      <c r="E84" s="6">
        <v>26.5</v>
      </c>
      <c r="F84" s="5" t="s">
        <v>7</v>
      </c>
      <c r="G84" s="3">
        <v>5</v>
      </c>
      <c r="H84" s="8">
        <v>14</v>
      </c>
      <c r="I84" s="6">
        <f>SUM(E84)*H84</f>
        <v>371</v>
      </c>
      <c r="J84" s="42" t="s">
        <v>43</v>
      </c>
      <c r="K84" s="43">
        <f>D84-C84</f>
        <v>16</v>
      </c>
      <c r="L84" s="44">
        <f>SUM(E84*H84)*K84/7</f>
        <v>848</v>
      </c>
      <c r="M84" s="17" t="s">
        <v>39</v>
      </c>
    </row>
    <row r="85" spans="1:13" x14ac:dyDescent="0.25">
      <c r="A85" s="1">
        <v>81</v>
      </c>
      <c r="B85" s="2" t="s">
        <v>16</v>
      </c>
      <c r="C85" s="5">
        <v>45964</v>
      </c>
      <c r="D85" s="45" t="s">
        <v>43</v>
      </c>
      <c r="E85" s="6">
        <v>22.6</v>
      </c>
      <c r="F85" s="5" t="s">
        <v>9</v>
      </c>
      <c r="G85" s="3">
        <v>1</v>
      </c>
      <c r="H85" s="8">
        <v>6</v>
      </c>
      <c r="I85" s="6">
        <f>SUM(E85)*H85</f>
        <v>135.60000000000002</v>
      </c>
      <c r="J85" s="42">
        <f>SUM(I85)*52</f>
        <v>7051.2000000000007</v>
      </c>
      <c r="K85" s="45" t="s">
        <v>43</v>
      </c>
      <c r="L85" s="45" t="s">
        <v>43</v>
      </c>
      <c r="M85" s="17" t="s">
        <v>39</v>
      </c>
    </row>
    <row r="86" spans="1:13" x14ac:dyDescent="0.25">
      <c r="A86" s="1">
        <v>83</v>
      </c>
      <c r="B86" s="38" t="s">
        <v>54</v>
      </c>
      <c r="C86" s="5"/>
      <c r="D86" s="45"/>
      <c r="E86" s="6"/>
      <c r="F86" s="5"/>
      <c r="G86" s="3"/>
      <c r="H86" s="8"/>
      <c r="I86" s="6"/>
      <c r="J86" s="42"/>
      <c r="K86" s="45"/>
      <c r="L86" s="45"/>
      <c r="M86" s="17"/>
    </row>
    <row r="87" spans="1:13" x14ac:dyDescent="0.25">
      <c r="A87" s="1">
        <v>84</v>
      </c>
      <c r="B87" s="2" t="s">
        <v>16</v>
      </c>
      <c r="C87" s="5">
        <v>45964</v>
      </c>
      <c r="D87" s="41" t="s">
        <v>43</v>
      </c>
      <c r="E87" s="6">
        <v>22.6</v>
      </c>
      <c r="F87" s="5" t="s">
        <v>7</v>
      </c>
      <c r="G87" s="3">
        <v>1</v>
      </c>
      <c r="H87" s="8">
        <v>5</v>
      </c>
      <c r="I87" s="6">
        <f>SUM(E87)*H87</f>
        <v>113</v>
      </c>
      <c r="J87" s="42">
        <f>SUM(I87)*52</f>
        <v>5876</v>
      </c>
      <c r="K87" s="43" t="s">
        <v>43</v>
      </c>
      <c r="L87" s="44" t="s">
        <v>43</v>
      </c>
      <c r="M87" s="17" t="s">
        <v>39</v>
      </c>
    </row>
    <row r="88" spans="1:13" x14ac:dyDescent="0.25">
      <c r="A88" s="1">
        <v>85</v>
      </c>
      <c r="B88" s="2" t="s">
        <v>16</v>
      </c>
      <c r="C88" s="5">
        <v>45964</v>
      </c>
      <c r="D88" s="41">
        <v>46099</v>
      </c>
      <c r="E88" s="6">
        <v>23.4</v>
      </c>
      <c r="F88" s="5" t="s">
        <v>6</v>
      </c>
      <c r="G88" s="3">
        <v>2</v>
      </c>
      <c r="H88" s="8">
        <v>6.75</v>
      </c>
      <c r="I88" s="6">
        <f>SUM(E88)*H88</f>
        <v>157.94999999999999</v>
      </c>
      <c r="J88" s="42" t="s">
        <v>43</v>
      </c>
      <c r="K88" s="43">
        <f>D88-C88</f>
        <v>135</v>
      </c>
      <c r="L88" s="44">
        <f>SUM(E88*H88)*K88/7</f>
        <v>3046.1785714285716</v>
      </c>
      <c r="M88" s="17" t="s">
        <v>39</v>
      </c>
    </row>
    <row r="89" spans="1:13" x14ac:dyDescent="0.25">
      <c r="A89" s="1">
        <v>86</v>
      </c>
      <c r="B89" s="2" t="s">
        <v>16</v>
      </c>
      <c r="C89" s="5">
        <v>45964</v>
      </c>
      <c r="D89" s="41">
        <v>46056</v>
      </c>
      <c r="E89" s="6">
        <v>23.4</v>
      </c>
      <c r="F89" s="5" t="s">
        <v>7</v>
      </c>
      <c r="G89" s="3">
        <v>5</v>
      </c>
      <c r="H89" s="8">
        <v>7.5</v>
      </c>
      <c r="I89" s="6">
        <f>SUM(E89)*H89</f>
        <v>175.5</v>
      </c>
      <c r="J89" s="42" t="s">
        <v>43</v>
      </c>
      <c r="K89" s="43">
        <f>D89-C89</f>
        <v>92</v>
      </c>
      <c r="L89" s="44">
        <f>SUM(E89*H89)*K89/7</f>
        <v>2306.5714285714284</v>
      </c>
      <c r="M89" s="17" t="s">
        <v>39</v>
      </c>
    </row>
    <row r="90" spans="1:13" x14ac:dyDescent="0.25">
      <c r="A90" s="1">
        <v>87</v>
      </c>
      <c r="B90" s="2" t="s">
        <v>16</v>
      </c>
      <c r="C90" s="5">
        <v>45964</v>
      </c>
      <c r="D90" s="41">
        <v>46100</v>
      </c>
      <c r="E90" s="6">
        <v>23.4</v>
      </c>
      <c r="F90" s="5" t="s">
        <v>6</v>
      </c>
      <c r="G90" s="3">
        <v>4</v>
      </c>
      <c r="H90" s="8">
        <v>23</v>
      </c>
      <c r="I90" s="6">
        <f>SUM(E90)*H90</f>
        <v>538.19999999999993</v>
      </c>
      <c r="J90" s="42" t="s">
        <v>43</v>
      </c>
      <c r="K90" s="43">
        <f>D90-C90</f>
        <v>136</v>
      </c>
      <c r="L90" s="44">
        <f>SUM(E90*H90)*K90/7</f>
        <v>10456.457142857142</v>
      </c>
      <c r="M90" s="17" t="s">
        <v>39</v>
      </c>
    </row>
    <row r="91" spans="1:13" x14ac:dyDescent="0.25">
      <c r="A91" s="1">
        <v>88</v>
      </c>
      <c r="B91" s="2" t="s">
        <v>16</v>
      </c>
      <c r="C91" s="5">
        <v>45964</v>
      </c>
      <c r="D91" s="41" t="s">
        <v>43</v>
      </c>
      <c r="E91" s="6">
        <v>22.6</v>
      </c>
      <c r="F91" s="5" t="s">
        <v>6</v>
      </c>
      <c r="G91" s="3">
        <v>2</v>
      </c>
      <c r="H91" s="8">
        <v>4</v>
      </c>
      <c r="I91" s="6">
        <f>SUM(E91)*H91</f>
        <v>90.4</v>
      </c>
      <c r="J91" s="42">
        <f>SUM(I91)*52</f>
        <v>4700.8</v>
      </c>
      <c r="K91" s="43" t="s">
        <v>43</v>
      </c>
      <c r="L91" s="44" t="s">
        <v>43</v>
      </c>
      <c r="M91" s="17" t="s">
        <v>39</v>
      </c>
    </row>
    <row r="92" spans="1:13" x14ac:dyDescent="0.25">
      <c r="A92" s="1">
        <v>89</v>
      </c>
      <c r="B92" s="2" t="s">
        <v>16</v>
      </c>
      <c r="C92" s="5">
        <v>45964</v>
      </c>
      <c r="D92" s="41" t="s">
        <v>43</v>
      </c>
      <c r="E92" s="6">
        <v>23.4</v>
      </c>
      <c r="F92" s="5" t="s">
        <v>7</v>
      </c>
      <c r="G92" s="3">
        <v>4</v>
      </c>
      <c r="H92" s="8">
        <v>3.75</v>
      </c>
      <c r="I92" s="6">
        <f>SUM(E92)*H92</f>
        <v>87.75</v>
      </c>
      <c r="J92" s="42">
        <f>SUM(I92)*52</f>
        <v>4563</v>
      </c>
      <c r="K92" s="43" t="s">
        <v>43</v>
      </c>
      <c r="L92" s="44" t="s">
        <v>43</v>
      </c>
      <c r="M92" s="17" t="s">
        <v>39</v>
      </c>
    </row>
    <row r="93" spans="1:13" x14ac:dyDescent="0.25">
      <c r="A93" s="1">
        <v>90</v>
      </c>
      <c r="B93" s="2" t="s">
        <v>16</v>
      </c>
      <c r="C93" s="5">
        <v>45964</v>
      </c>
      <c r="D93" s="41" t="s">
        <v>43</v>
      </c>
      <c r="E93" s="6">
        <v>22.6</v>
      </c>
      <c r="F93" s="5" t="s">
        <v>9</v>
      </c>
      <c r="G93" s="3">
        <v>1</v>
      </c>
      <c r="H93" s="8">
        <v>4.25</v>
      </c>
      <c r="I93" s="6">
        <f>SUM(E93)*H93</f>
        <v>96.050000000000011</v>
      </c>
      <c r="J93" s="42">
        <f>SUM(I93)*52</f>
        <v>4994.6000000000004</v>
      </c>
      <c r="K93" s="43" t="s">
        <v>43</v>
      </c>
      <c r="L93" s="44" t="s">
        <v>43</v>
      </c>
      <c r="M93" s="17" t="s">
        <v>39</v>
      </c>
    </row>
    <row r="94" spans="1:13" x14ac:dyDescent="0.25">
      <c r="A94" s="1">
        <v>91</v>
      </c>
      <c r="B94" s="2" t="s">
        <v>16</v>
      </c>
      <c r="C94" s="5">
        <v>45964</v>
      </c>
      <c r="D94" s="41">
        <v>45988</v>
      </c>
      <c r="E94" s="6">
        <v>23.4</v>
      </c>
      <c r="F94" s="5" t="s">
        <v>6</v>
      </c>
      <c r="G94" s="3">
        <v>2</v>
      </c>
      <c r="H94" s="8">
        <v>5</v>
      </c>
      <c r="I94" s="6">
        <f>SUM(E94)*H94</f>
        <v>117</v>
      </c>
      <c r="J94" s="42" t="s">
        <v>43</v>
      </c>
      <c r="K94" s="43">
        <f>D94-C94</f>
        <v>24</v>
      </c>
      <c r="L94" s="44">
        <f>SUM(E94*H94)*K94/7</f>
        <v>401.14285714285717</v>
      </c>
      <c r="M94" s="17"/>
    </row>
    <row r="95" spans="1:13" x14ac:dyDescent="0.25">
      <c r="A95" s="1">
        <v>92</v>
      </c>
      <c r="B95" s="2" t="s">
        <v>16</v>
      </c>
      <c r="C95" s="5">
        <v>45964</v>
      </c>
      <c r="D95" s="41" t="s">
        <v>43</v>
      </c>
      <c r="E95" s="6">
        <v>23.4</v>
      </c>
      <c r="F95" s="5" t="s">
        <v>7</v>
      </c>
      <c r="G95" s="3">
        <v>4</v>
      </c>
      <c r="H95" s="8">
        <v>3.5</v>
      </c>
      <c r="I95" s="6">
        <f>SUM(E95)*H95</f>
        <v>81.899999999999991</v>
      </c>
      <c r="J95" s="42">
        <f>SUM(I95)*52</f>
        <v>4258.7999999999993</v>
      </c>
      <c r="K95" s="43" t="s">
        <v>43</v>
      </c>
      <c r="L95" s="44" t="s">
        <v>43</v>
      </c>
      <c r="M95" s="17" t="s">
        <v>39</v>
      </c>
    </row>
    <row r="96" spans="1:13" x14ac:dyDescent="0.25">
      <c r="A96" s="1">
        <v>93</v>
      </c>
      <c r="B96" s="2" t="s">
        <v>16</v>
      </c>
      <c r="C96" s="5">
        <v>45964</v>
      </c>
      <c r="D96" s="41" t="s">
        <v>43</v>
      </c>
      <c r="E96" s="6">
        <v>22.6</v>
      </c>
      <c r="F96" s="5" t="s">
        <v>6</v>
      </c>
      <c r="G96" s="3">
        <v>1</v>
      </c>
      <c r="H96" s="8">
        <v>4</v>
      </c>
      <c r="I96" s="6">
        <f>SUM(E96)*H96</f>
        <v>90.4</v>
      </c>
      <c r="J96" s="42">
        <f>SUM(I96)*52</f>
        <v>4700.8</v>
      </c>
      <c r="K96" s="43" t="s">
        <v>43</v>
      </c>
      <c r="L96" s="44" t="s">
        <v>43</v>
      </c>
      <c r="M96" s="17" t="s">
        <v>39</v>
      </c>
    </row>
    <row r="97" spans="1:13" x14ac:dyDescent="0.25">
      <c r="A97" s="1">
        <v>94</v>
      </c>
      <c r="B97" s="2" t="s">
        <v>15</v>
      </c>
      <c r="C97" s="5">
        <v>45964</v>
      </c>
      <c r="D97" s="41" t="s">
        <v>43</v>
      </c>
      <c r="E97" s="6">
        <v>25.52</v>
      </c>
      <c r="F97" s="5" t="s">
        <v>9</v>
      </c>
      <c r="G97" s="3">
        <v>2</v>
      </c>
      <c r="H97" s="8">
        <v>1</v>
      </c>
      <c r="I97" s="6">
        <f>SUM(E97)*H97</f>
        <v>25.52</v>
      </c>
      <c r="J97" s="42">
        <f>SUM(I97)*52</f>
        <v>1327.04</v>
      </c>
      <c r="K97" s="43" t="s">
        <v>43</v>
      </c>
      <c r="L97" s="44" t="s">
        <v>43</v>
      </c>
      <c r="M97" s="17" t="s">
        <v>39</v>
      </c>
    </row>
    <row r="98" spans="1:13" x14ac:dyDescent="0.25">
      <c r="A98" s="1">
        <v>95</v>
      </c>
      <c r="B98" s="2" t="s">
        <v>15</v>
      </c>
      <c r="C98" s="5">
        <v>45964</v>
      </c>
      <c r="D98" s="41" t="s">
        <v>43</v>
      </c>
      <c r="E98" s="6">
        <v>25.52</v>
      </c>
      <c r="F98" s="5" t="s">
        <v>7</v>
      </c>
      <c r="G98" s="3">
        <v>2</v>
      </c>
      <c r="H98" s="8">
        <v>24</v>
      </c>
      <c r="I98" s="6">
        <f>SUM(E98)*H98</f>
        <v>612.48</v>
      </c>
      <c r="J98" s="42">
        <f>SUM(I98)*52</f>
        <v>31848.959999999999</v>
      </c>
      <c r="K98" s="43" t="s">
        <v>43</v>
      </c>
      <c r="L98" s="44" t="s">
        <v>43</v>
      </c>
      <c r="M98" s="17" t="s">
        <v>39</v>
      </c>
    </row>
    <row r="99" spans="1:13" x14ac:dyDescent="0.25">
      <c r="A99" s="1">
        <v>96</v>
      </c>
      <c r="B99" s="2" t="s">
        <v>15</v>
      </c>
      <c r="C99" s="5">
        <v>45964</v>
      </c>
      <c r="D99" s="41" t="s">
        <v>43</v>
      </c>
      <c r="E99" s="6">
        <v>35.520000000000003</v>
      </c>
      <c r="F99" s="5" t="s">
        <v>61</v>
      </c>
      <c r="G99" s="3">
        <v>5</v>
      </c>
      <c r="H99" s="8">
        <v>3</v>
      </c>
      <c r="I99" s="6">
        <f>SUM(E99)*H99</f>
        <v>106.56</v>
      </c>
      <c r="J99" s="42">
        <f>SUM(I99)*52</f>
        <v>5541.12</v>
      </c>
      <c r="K99" s="43" t="s">
        <v>43</v>
      </c>
      <c r="L99" s="44" t="s">
        <v>43</v>
      </c>
      <c r="M99" s="17" t="s">
        <v>39</v>
      </c>
    </row>
    <row r="100" spans="1:13" x14ac:dyDescent="0.25">
      <c r="A100" s="1">
        <v>97</v>
      </c>
      <c r="B100" s="2" t="s">
        <v>15</v>
      </c>
      <c r="C100" s="5">
        <v>45964</v>
      </c>
      <c r="D100" s="41" t="s">
        <v>43</v>
      </c>
      <c r="E100" s="6">
        <v>25.52</v>
      </c>
      <c r="F100" s="5" t="s">
        <v>6</v>
      </c>
      <c r="G100" s="3">
        <v>2</v>
      </c>
      <c r="H100" s="8">
        <v>5</v>
      </c>
      <c r="I100" s="6">
        <f>SUM(E100)*H100</f>
        <v>127.6</v>
      </c>
      <c r="J100" s="42">
        <f>SUM(I100)*52</f>
        <v>6635.2</v>
      </c>
      <c r="K100" s="43" t="s">
        <v>43</v>
      </c>
      <c r="L100" s="44" t="s">
        <v>43</v>
      </c>
      <c r="M100" s="17" t="s">
        <v>39</v>
      </c>
    </row>
    <row r="101" spans="1:13" x14ac:dyDescent="0.25">
      <c r="A101" s="1">
        <v>98</v>
      </c>
      <c r="B101" s="2" t="s">
        <v>15</v>
      </c>
      <c r="C101" s="5">
        <v>45964</v>
      </c>
      <c r="D101" s="41" t="s">
        <v>43</v>
      </c>
      <c r="E101" s="6">
        <v>25.52</v>
      </c>
      <c r="F101" s="5" t="s">
        <v>9</v>
      </c>
      <c r="G101" s="3">
        <v>1</v>
      </c>
      <c r="H101" s="8">
        <v>6</v>
      </c>
      <c r="I101" s="6">
        <f>SUM(E101)*H101</f>
        <v>153.12</v>
      </c>
      <c r="J101" s="42">
        <f>SUM(I101)*52</f>
        <v>7962.24</v>
      </c>
      <c r="K101" s="43" t="s">
        <v>43</v>
      </c>
      <c r="L101" s="44" t="s">
        <v>43</v>
      </c>
      <c r="M101" s="17" t="s">
        <v>39</v>
      </c>
    </row>
    <row r="102" spans="1:13" x14ac:dyDescent="0.25">
      <c r="A102" s="1">
        <v>99</v>
      </c>
      <c r="B102" s="2" t="s">
        <v>15</v>
      </c>
      <c r="C102" s="5">
        <v>45964</v>
      </c>
      <c r="D102" s="41">
        <v>46016</v>
      </c>
      <c r="E102" s="6">
        <v>25.52</v>
      </c>
      <c r="F102" s="5" t="s">
        <v>6</v>
      </c>
      <c r="G102" s="3">
        <v>1</v>
      </c>
      <c r="H102" s="8">
        <v>8</v>
      </c>
      <c r="I102" s="6">
        <f>SUM(E102)*H102</f>
        <v>204.16</v>
      </c>
      <c r="J102" s="42" t="s">
        <v>43</v>
      </c>
      <c r="K102" s="43">
        <f>D102-C102</f>
        <v>52</v>
      </c>
      <c r="L102" s="44">
        <f>SUM(E102*H102)*K102/7</f>
        <v>1516.6171428571429</v>
      </c>
      <c r="M102" s="17" t="s">
        <v>39</v>
      </c>
    </row>
    <row r="103" spans="1:13" x14ac:dyDescent="0.25">
      <c r="A103" s="1">
        <v>100</v>
      </c>
      <c r="B103" s="2" t="s">
        <v>15</v>
      </c>
      <c r="C103" s="5">
        <v>45964</v>
      </c>
      <c r="D103" s="41" t="s">
        <v>43</v>
      </c>
      <c r="E103" s="6">
        <v>25.52</v>
      </c>
      <c r="F103" s="5" t="s">
        <v>6</v>
      </c>
      <c r="G103" s="3">
        <v>1</v>
      </c>
      <c r="H103" s="8">
        <v>6</v>
      </c>
      <c r="I103" s="6">
        <f>SUM(E103)*H103</f>
        <v>153.12</v>
      </c>
      <c r="J103" s="42">
        <f>SUM(I103)*52</f>
        <v>7962.24</v>
      </c>
      <c r="K103" s="43" t="s">
        <v>43</v>
      </c>
      <c r="L103" s="44" t="s">
        <v>43</v>
      </c>
      <c r="M103" s="17" t="s">
        <v>39</v>
      </c>
    </row>
    <row r="104" spans="1:13" x14ac:dyDescent="0.25">
      <c r="A104" s="1">
        <v>102</v>
      </c>
      <c r="B104" s="2" t="s">
        <v>15</v>
      </c>
      <c r="C104" s="5">
        <v>45964</v>
      </c>
      <c r="D104" s="41">
        <v>46106</v>
      </c>
      <c r="E104" s="6">
        <v>25.52</v>
      </c>
      <c r="F104" s="5" t="s">
        <v>6</v>
      </c>
      <c r="G104" s="3">
        <v>1</v>
      </c>
      <c r="H104" s="8">
        <v>6</v>
      </c>
      <c r="I104" s="6">
        <f>SUM(E104)*H104</f>
        <v>153.12</v>
      </c>
      <c r="J104" s="42" t="s">
        <v>43</v>
      </c>
      <c r="K104" s="43">
        <f>D104-C104</f>
        <v>142</v>
      </c>
      <c r="L104" s="44">
        <f>SUM(E104*H104)*K104/7</f>
        <v>3106.1485714285714</v>
      </c>
      <c r="M104" s="17" t="s">
        <v>39</v>
      </c>
    </row>
    <row r="105" spans="1:13" x14ac:dyDescent="0.25">
      <c r="A105" s="1">
        <v>103</v>
      </c>
      <c r="B105" s="2" t="s">
        <v>15</v>
      </c>
      <c r="C105" s="5">
        <v>45964</v>
      </c>
      <c r="D105" s="41" t="s">
        <v>43</v>
      </c>
      <c r="E105" s="6">
        <v>25.52</v>
      </c>
      <c r="F105" s="5" t="s">
        <v>7</v>
      </c>
      <c r="G105" s="3">
        <v>1</v>
      </c>
      <c r="H105" s="8">
        <v>19.5</v>
      </c>
      <c r="I105" s="6">
        <f>SUM(E105)*H105</f>
        <v>497.64</v>
      </c>
      <c r="J105" s="42">
        <f>SUM(I105)*52</f>
        <v>25877.279999999999</v>
      </c>
      <c r="K105" s="43" t="s">
        <v>43</v>
      </c>
      <c r="L105" s="44" t="s">
        <v>43</v>
      </c>
      <c r="M105" s="17" t="s">
        <v>39</v>
      </c>
    </row>
    <row r="106" spans="1:13" x14ac:dyDescent="0.25">
      <c r="A106" s="1">
        <v>104</v>
      </c>
      <c r="B106" s="2" t="s">
        <v>15</v>
      </c>
      <c r="C106" s="5">
        <v>45964</v>
      </c>
      <c r="D106" s="41" t="s">
        <v>43</v>
      </c>
      <c r="E106" s="6">
        <v>25.52</v>
      </c>
      <c r="F106" s="5" t="s">
        <v>7</v>
      </c>
      <c r="G106" s="3">
        <v>1</v>
      </c>
      <c r="H106" s="8">
        <v>10.5</v>
      </c>
      <c r="I106" s="6">
        <f>SUM(E106)*H106</f>
        <v>267.95999999999998</v>
      </c>
      <c r="J106" s="42">
        <f>SUM(I106)*52</f>
        <v>13933.919999999998</v>
      </c>
      <c r="K106" s="43" t="s">
        <v>43</v>
      </c>
      <c r="L106" s="44" t="s">
        <v>43</v>
      </c>
      <c r="M106" s="17" t="s">
        <v>39</v>
      </c>
    </row>
    <row r="107" spans="1:13" x14ac:dyDescent="0.25">
      <c r="A107" s="1">
        <v>105</v>
      </c>
      <c r="B107" s="2" t="s">
        <v>15</v>
      </c>
      <c r="C107" s="5">
        <v>45972</v>
      </c>
      <c r="D107" s="41" t="s">
        <v>43</v>
      </c>
      <c r="E107" s="6">
        <v>25.52</v>
      </c>
      <c r="F107" s="5" t="s">
        <v>7</v>
      </c>
      <c r="G107" s="3">
        <v>1</v>
      </c>
      <c r="H107" s="8">
        <v>4.75</v>
      </c>
      <c r="I107" s="6">
        <f>SUM(E107)*H107</f>
        <v>121.22</v>
      </c>
      <c r="J107" s="42">
        <f>SUM(I107)*52</f>
        <v>6303.44</v>
      </c>
      <c r="K107" s="43" t="s">
        <v>43</v>
      </c>
      <c r="L107" s="44" t="s">
        <v>43</v>
      </c>
      <c r="M107" s="17" t="s">
        <v>39</v>
      </c>
    </row>
    <row r="108" spans="1:13" x14ac:dyDescent="0.25">
      <c r="A108" s="1">
        <v>106</v>
      </c>
      <c r="B108" s="2" t="s">
        <v>15</v>
      </c>
      <c r="C108" s="5">
        <v>45964</v>
      </c>
      <c r="D108" s="41" t="s">
        <v>43</v>
      </c>
      <c r="E108" s="6">
        <v>25.52</v>
      </c>
      <c r="F108" s="5" t="s">
        <v>7</v>
      </c>
      <c r="G108" s="3">
        <v>1</v>
      </c>
      <c r="H108" s="8">
        <v>9</v>
      </c>
      <c r="I108" s="6">
        <f>SUM(E108)*H108</f>
        <v>229.68</v>
      </c>
      <c r="J108" s="42">
        <f>SUM(I108)*52</f>
        <v>11943.36</v>
      </c>
      <c r="K108" s="43" t="s">
        <v>43</v>
      </c>
      <c r="L108" s="44" t="s">
        <v>43</v>
      </c>
      <c r="M108" s="17" t="s">
        <v>39</v>
      </c>
    </row>
    <row r="109" spans="1:13" x14ac:dyDescent="0.25">
      <c r="A109" s="1">
        <v>107</v>
      </c>
      <c r="B109" s="2" t="s">
        <v>15</v>
      </c>
      <c r="C109" s="5">
        <v>45964</v>
      </c>
      <c r="D109" s="41" t="s">
        <v>43</v>
      </c>
      <c r="E109" s="6">
        <v>25.52</v>
      </c>
      <c r="F109" s="5" t="s">
        <v>6</v>
      </c>
      <c r="G109" s="3">
        <v>1</v>
      </c>
      <c r="H109" s="8">
        <v>3</v>
      </c>
      <c r="I109" s="6">
        <f>SUM(E109)*H109</f>
        <v>76.56</v>
      </c>
      <c r="J109" s="42">
        <f>SUM(I109)*52</f>
        <v>3981.12</v>
      </c>
      <c r="K109" s="43" t="s">
        <v>43</v>
      </c>
      <c r="L109" s="44" t="s">
        <v>43</v>
      </c>
      <c r="M109" s="17" t="s">
        <v>39</v>
      </c>
    </row>
    <row r="110" spans="1:13" x14ac:dyDescent="0.25">
      <c r="A110" s="1">
        <v>108</v>
      </c>
      <c r="B110" s="2" t="s">
        <v>15</v>
      </c>
      <c r="C110" s="5">
        <v>45964</v>
      </c>
      <c r="D110" s="41" t="s">
        <v>43</v>
      </c>
      <c r="E110" s="6">
        <v>25.52</v>
      </c>
      <c r="F110" s="5" t="s">
        <v>7</v>
      </c>
      <c r="G110" s="3">
        <v>3</v>
      </c>
      <c r="H110" s="8">
        <v>6.75</v>
      </c>
      <c r="I110" s="6">
        <f>SUM(E110)*H110</f>
        <v>172.26</v>
      </c>
      <c r="J110" s="42">
        <f>SUM(I110)*52</f>
        <v>8957.52</v>
      </c>
      <c r="K110" s="43" t="s">
        <v>43</v>
      </c>
      <c r="L110" s="44" t="s">
        <v>43</v>
      </c>
      <c r="M110" s="17" t="s">
        <v>39</v>
      </c>
    </row>
    <row r="111" spans="1:13" x14ac:dyDescent="0.25">
      <c r="A111" s="1">
        <v>109</v>
      </c>
      <c r="B111" s="2" t="s">
        <v>15</v>
      </c>
      <c r="C111" s="5">
        <v>45964</v>
      </c>
      <c r="D111" s="41" t="s">
        <v>43</v>
      </c>
      <c r="E111" s="6">
        <v>25.52</v>
      </c>
      <c r="F111" s="5" t="s">
        <v>6</v>
      </c>
      <c r="G111" s="3">
        <v>1</v>
      </c>
      <c r="H111" s="8">
        <v>7</v>
      </c>
      <c r="I111" s="6">
        <f>SUM(E111)*H111</f>
        <v>178.64</v>
      </c>
      <c r="J111" s="42">
        <f>SUM(I111)*52</f>
        <v>9289.2799999999988</v>
      </c>
      <c r="K111" s="43" t="s">
        <v>43</v>
      </c>
      <c r="L111" s="44" t="s">
        <v>43</v>
      </c>
      <c r="M111" s="17" t="s">
        <v>39</v>
      </c>
    </row>
    <row r="112" spans="1:13" x14ac:dyDescent="0.25">
      <c r="A112" s="1">
        <v>110</v>
      </c>
      <c r="B112" s="2" t="s">
        <v>15</v>
      </c>
      <c r="C112" s="5">
        <v>45964</v>
      </c>
      <c r="D112" s="41" t="s">
        <v>43</v>
      </c>
      <c r="E112" s="6">
        <v>25.52</v>
      </c>
      <c r="F112" s="5" t="s">
        <v>7</v>
      </c>
      <c r="G112" s="3">
        <v>1</v>
      </c>
      <c r="H112" s="8">
        <v>5.5</v>
      </c>
      <c r="I112" s="6">
        <f>SUM(E112)*H112</f>
        <v>140.35999999999999</v>
      </c>
      <c r="J112" s="42">
        <f>SUM(I112)*52</f>
        <v>7298.7199999999993</v>
      </c>
      <c r="K112" s="43" t="s">
        <v>43</v>
      </c>
      <c r="L112" s="44" t="s">
        <v>43</v>
      </c>
      <c r="M112" s="17" t="s">
        <v>39</v>
      </c>
    </row>
    <row r="113" spans="1:13" x14ac:dyDescent="0.25">
      <c r="A113" s="1">
        <v>111</v>
      </c>
      <c r="B113" s="2" t="s">
        <v>15</v>
      </c>
      <c r="C113" s="5">
        <v>45964</v>
      </c>
      <c r="D113" s="41" t="s">
        <v>43</v>
      </c>
      <c r="E113" s="6">
        <v>25.52</v>
      </c>
      <c r="F113" s="5" t="s">
        <v>7</v>
      </c>
      <c r="G113" s="3">
        <v>2</v>
      </c>
      <c r="H113" s="8">
        <v>39</v>
      </c>
      <c r="I113" s="6">
        <f>SUM(E113)*H113</f>
        <v>995.28</v>
      </c>
      <c r="J113" s="42">
        <f>SUM(I113)*52</f>
        <v>51754.559999999998</v>
      </c>
      <c r="K113" s="43" t="s">
        <v>43</v>
      </c>
      <c r="L113" s="44" t="s">
        <v>43</v>
      </c>
      <c r="M113" s="17" t="s">
        <v>39</v>
      </c>
    </row>
    <row r="114" spans="1:13" x14ac:dyDescent="0.25">
      <c r="A114" s="1">
        <v>112</v>
      </c>
      <c r="B114" s="2" t="s">
        <v>15</v>
      </c>
      <c r="C114" s="5">
        <v>45964</v>
      </c>
      <c r="D114" s="41" t="s">
        <v>43</v>
      </c>
      <c r="E114" s="6">
        <v>25.52</v>
      </c>
      <c r="F114" s="5" t="s">
        <v>6</v>
      </c>
      <c r="G114" s="3">
        <v>1</v>
      </c>
      <c r="H114" s="8">
        <v>4</v>
      </c>
      <c r="I114" s="6">
        <f>SUM(E114)*H114</f>
        <v>102.08</v>
      </c>
      <c r="J114" s="42">
        <f>SUM(I114)*52</f>
        <v>5308.16</v>
      </c>
      <c r="K114" s="43" t="s">
        <v>43</v>
      </c>
      <c r="L114" s="44" t="s">
        <v>43</v>
      </c>
      <c r="M114" s="17" t="s">
        <v>39</v>
      </c>
    </row>
    <row r="115" spans="1:13" x14ac:dyDescent="0.25">
      <c r="A115" s="1">
        <v>113</v>
      </c>
      <c r="B115" s="2" t="s">
        <v>15</v>
      </c>
      <c r="C115" s="5">
        <v>45964</v>
      </c>
      <c r="D115" s="41" t="s">
        <v>43</v>
      </c>
      <c r="E115" s="6">
        <v>25.52</v>
      </c>
      <c r="F115" s="5" t="s">
        <v>6</v>
      </c>
      <c r="G115" s="3">
        <v>1</v>
      </c>
      <c r="H115" s="8">
        <v>13</v>
      </c>
      <c r="I115" s="6">
        <f>SUM(E115)*H115</f>
        <v>331.76</v>
      </c>
      <c r="J115" s="42">
        <f>SUM(I115)*52</f>
        <v>17251.52</v>
      </c>
      <c r="K115" s="43" t="s">
        <v>43</v>
      </c>
      <c r="L115" s="44" t="s">
        <v>43</v>
      </c>
      <c r="M115" s="17" t="s">
        <v>39</v>
      </c>
    </row>
    <row r="116" spans="1:13" x14ac:dyDescent="0.25">
      <c r="A116" s="1">
        <v>114</v>
      </c>
      <c r="B116" s="2" t="s">
        <v>18</v>
      </c>
      <c r="C116" s="5">
        <v>45964</v>
      </c>
      <c r="D116" s="41">
        <v>46104</v>
      </c>
      <c r="E116" s="6">
        <v>26</v>
      </c>
      <c r="F116" s="5" t="s">
        <v>7</v>
      </c>
      <c r="G116" s="3">
        <v>2</v>
      </c>
      <c r="H116" s="8">
        <v>4.25</v>
      </c>
      <c r="I116" s="6">
        <f>SUM(E116)*H116</f>
        <v>110.5</v>
      </c>
      <c r="J116" s="42" t="s">
        <v>43</v>
      </c>
      <c r="K116" s="43">
        <f>D116-C116</f>
        <v>140</v>
      </c>
      <c r="L116" s="44">
        <f>SUM(E116*H116)*K116/7</f>
        <v>2210</v>
      </c>
      <c r="M116" s="17" t="s">
        <v>39</v>
      </c>
    </row>
    <row r="117" spans="1:13" x14ac:dyDescent="0.25">
      <c r="A117" s="1">
        <v>115</v>
      </c>
      <c r="B117" s="2" t="s">
        <v>60</v>
      </c>
      <c r="C117" s="5">
        <v>45964</v>
      </c>
      <c r="D117" s="41" t="s">
        <v>43</v>
      </c>
      <c r="E117" s="6">
        <v>28.25</v>
      </c>
      <c r="F117" s="5" t="s">
        <v>6</v>
      </c>
      <c r="G117" s="3">
        <v>1</v>
      </c>
      <c r="H117" s="8">
        <v>5</v>
      </c>
      <c r="I117" s="6">
        <f>SUM(E117)*H117</f>
        <v>141.25</v>
      </c>
      <c r="J117" s="42">
        <f>SUM(I117)*52</f>
        <v>7345</v>
      </c>
      <c r="K117" s="43" t="s">
        <v>43</v>
      </c>
      <c r="L117" s="44" t="s">
        <v>43</v>
      </c>
      <c r="M117" s="17" t="s">
        <v>39</v>
      </c>
    </row>
    <row r="118" spans="1:13" x14ac:dyDescent="0.25">
      <c r="A118" s="1">
        <v>116</v>
      </c>
      <c r="B118" s="2" t="s">
        <v>60</v>
      </c>
      <c r="C118" s="5">
        <v>45964</v>
      </c>
      <c r="D118" s="41">
        <v>46101</v>
      </c>
      <c r="E118" s="6">
        <v>28.25</v>
      </c>
      <c r="F118" s="5" t="s">
        <v>6</v>
      </c>
      <c r="G118" s="3">
        <v>2</v>
      </c>
      <c r="H118" s="8">
        <v>18</v>
      </c>
      <c r="I118" s="6">
        <f>SUM(E118)*H118</f>
        <v>508.5</v>
      </c>
      <c r="J118" s="42" t="s">
        <v>43</v>
      </c>
      <c r="K118" s="43">
        <f>D118-C118</f>
        <v>137</v>
      </c>
      <c r="L118" s="44">
        <f>SUM(E118*H118)*K118/7</f>
        <v>9952.0714285714294</v>
      </c>
      <c r="M118" s="17" t="s">
        <v>39</v>
      </c>
    </row>
    <row r="119" spans="1:13" x14ac:dyDescent="0.25">
      <c r="A119" s="1">
        <v>117</v>
      </c>
      <c r="B119" s="2" t="s">
        <v>60</v>
      </c>
      <c r="C119" s="5">
        <v>45964</v>
      </c>
      <c r="D119" s="41" t="s">
        <v>43</v>
      </c>
      <c r="E119" s="6">
        <v>28.25</v>
      </c>
      <c r="F119" s="5" t="s">
        <v>7</v>
      </c>
      <c r="G119" s="3">
        <v>1</v>
      </c>
      <c r="H119" s="8">
        <v>5</v>
      </c>
      <c r="I119" s="6">
        <f>SUM(E119)*H119</f>
        <v>141.25</v>
      </c>
      <c r="J119" s="42">
        <f>SUM(I119)*52</f>
        <v>7345</v>
      </c>
      <c r="K119" s="43" t="s">
        <v>43</v>
      </c>
      <c r="L119" s="44" t="s">
        <v>43</v>
      </c>
      <c r="M119" s="17" t="s">
        <v>39</v>
      </c>
    </row>
    <row r="120" spans="1:13" x14ac:dyDescent="0.25">
      <c r="A120" s="1">
        <v>118</v>
      </c>
      <c r="B120" s="2" t="s">
        <v>60</v>
      </c>
      <c r="C120" s="5">
        <v>45964</v>
      </c>
      <c r="D120" s="41">
        <v>45985</v>
      </c>
      <c r="E120" s="6">
        <v>28.25</v>
      </c>
      <c r="F120" s="5" t="s">
        <v>6</v>
      </c>
      <c r="G120" s="3">
        <v>4</v>
      </c>
      <c r="H120" s="8">
        <v>4</v>
      </c>
      <c r="I120" s="6">
        <f>SUM(E120)*H120</f>
        <v>113</v>
      </c>
      <c r="J120" s="42" t="s">
        <v>43</v>
      </c>
      <c r="K120" s="43">
        <f>D120-C120</f>
        <v>21</v>
      </c>
      <c r="L120" s="44">
        <f>SUM(E120*H120)*K120/7</f>
        <v>339</v>
      </c>
      <c r="M120" s="17" t="s">
        <v>39</v>
      </c>
    </row>
    <row r="121" spans="1:13" x14ac:dyDescent="0.25">
      <c r="A121" s="1">
        <v>119</v>
      </c>
      <c r="B121" s="2" t="s">
        <v>60</v>
      </c>
      <c r="C121" s="5">
        <v>45964</v>
      </c>
      <c r="D121" s="41" t="s">
        <v>43</v>
      </c>
      <c r="E121" s="6">
        <v>28.25</v>
      </c>
      <c r="F121" s="5" t="s">
        <v>6</v>
      </c>
      <c r="G121" s="3">
        <v>1</v>
      </c>
      <c r="H121" s="8">
        <v>2</v>
      </c>
      <c r="I121" s="6">
        <f>SUM(E121)*H121</f>
        <v>56.5</v>
      </c>
      <c r="J121" s="42">
        <f>SUM(I121)*52</f>
        <v>2938</v>
      </c>
      <c r="K121" s="43" t="s">
        <v>43</v>
      </c>
      <c r="L121" s="44" t="s">
        <v>43</v>
      </c>
      <c r="M121" s="17" t="s">
        <v>39</v>
      </c>
    </row>
    <row r="122" spans="1:13" x14ac:dyDescent="0.25">
      <c r="A122" s="1">
        <v>120</v>
      </c>
      <c r="B122" s="2" t="s">
        <v>60</v>
      </c>
      <c r="C122" s="5">
        <v>45964</v>
      </c>
      <c r="D122" s="41" t="s">
        <v>43</v>
      </c>
      <c r="E122" s="6">
        <v>28.25</v>
      </c>
      <c r="F122" s="5" t="s">
        <v>7</v>
      </c>
      <c r="G122" s="3">
        <v>5</v>
      </c>
      <c r="H122" s="8">
        <v>10.5</v>
      </c>
      <c r="I122" s="6">
        <f>SUM(E122)*H122</f>
        <v>296.625</v>
      </c>
      <c r="J122" s="42">
        <f>SUM(I122)*52</f>
        <v>15424.5</v>
      </c>
      <c r="K122" s="43" t="s">
        <v>43</v>
      </c>
      <c r="L122" s="44" t="s">
        <v>43</v>
      </c>
      <c r="M122" s="17" t="s">
        <v>39</v>
      </c>
    </row>
    <row r="123" spans="1:13" x14ac:dyDescent="0.25">
      <c r="A123" s="1">
        <v>122</v>
      </c>
      <c r="B123" s="2" t="s">
        <v>13</v>
      </c>
      <c r="C123" s="5">
        <v>46009</v>
      </c>
      <c r="D123" s="41">
        <v>46105</v>
      </c>
      <c r="E123" s="6">
        <v>28.25</v>
      </c>
      <c r="F123" s="5" t="s">
        <v>7</v>
      </c>
      <c r="G123" s="3">
        <v>4</v>
      </c>
      <c r="H123" s="8">
        <v>5</v>
      </c>
      <c r="I123" s="6">
        <f>SUM(E123)*H123</f>
        <v>141.25</v>
      </c>
      <c r="J123" s="42" t="s">
        <v>43</v>
      </c>
      <c r="K123" s="43">
        <f>D123-C123</f>
        <v>96</v>
      </c>
      <c r="L123" s="44">
        <f>SUM(E123*H123)*K123/7</f>
        <v>1937.1428571428571</v>
      </c>
      <c r="M123" s="17" t="s">
        <v>39</v>
      </c>
    </row>
    <row r="124" spans="1:13" x14ac:dyDescent="0.25">
      <c r="A124" s="1">
        <v>123</v>
      </c>
      <c r="B124" s="2" t="s">
        <v>14</v>
      </c>
      <c r="C124" s="5">
        <v>46008</v>
      </c>
      <c r="D124" s="41">
        <v>46055</v>
      </c>
      <c r="E124" s="6">
        <v>23</v>
      </c>
      <c r="F124" s="5" t="s">
        <v>7</v>
      </c>
      <c r="G124" s="3">
        <v>2</v>
      </c>
      <c r="H124" s="8">
        <v>7</v>
      </c>
      <c r="I124" s="6">
        <f>SUM(E124)*H124</f>
        <v>161</v>
      </c>
      <c r="J124" s="42" t="s">
        <v>43</v>
      </c>
      <c r="K124" s="43">
        <f>D124-C124</f>
        <v>47</v>
      </c>
      <c r="L124" s="44">
        <f>SUM(E124*H124)*K124/7</f>
        <v>1081</v>
      </c>
      <c r="M124" s="17" t="s">
        <v>39</v>
      </c>
    </row>
    <row r="125" spans="1:13" x14ac:dyDescent="0.25">
      <c r="A125" s="1">
        <v>124</v>
      </c>
      <c r="B125" s="2" t="s">
        <v>17</v>
      </c>
      <c r="C125" s="5">
        <v>46014</v>
      </c>
      <c r="D125" s="41" t="s">
        <v>43</v>
      </c>
      <c r="E125" s="6">
        <v>24.48</v>
      </c>
      <c r="F125" s="5" t="s">
        <v>9</v>
      </c>
      <c r="G125" s="3">
        <v>4</v>
      </c>
      <c r="H125" s="8">
        <v>1</v>
      </c>
      <c r="I125" s="6">
        <f>SUM(E125)*H125</f>
        <v>24.48</v>
      </c>
      <c r="J125" s="42">
        <f>SUM(I125)*52</f>
        <v>1272.96</v>
      </c>
      <c r="K125" s="43" t="s">
        <v>43</v>
      </c>
      <c r="L125" s="44" t="s">
        <v>43</v>
      </c>
      <c r="M125" s="17" t="s">
        <v>39</v>
      </c>
    </row>
    <row r="126" spans="1:13" x14ac:dyDescent="0.25">
      <c r="A126" s="1">
        <v>125</v>
      </c>
      <c r="B126" s="2" t="s">
        <v>13</v>
      </c>
      <c r="C126" s="5">
        <v>46009</v>
      </c>
      <c r="D126" s="41">
        <v>46105</v>
      </c>
      <c r="E126" s="6">
        <v>28.25</v>
      </c>
      <c r="F126" s="5" t="s">
        <v>7</v>
      </c>
      <c r="G126" s="3">
        <v>4</v>
      </c>
      <c r="H126" s="8">
        <v>5</v>
      </c>
      <c r="I126" s="6">
        <f>SUM(E126)*H126</f>
        <v>141.25</v>
      </c>
      <c r="J126" s="42" t="s">
        <v>43</v>
      </c>
      <c r="K126" s="43">
        <f>D126-C126</f>
        <v>96</v>
      </c>
      <c r="L126" s="44">
        <f>SUM(E126*H126)*K126/7</f>
        <v>1937.1428571428571</v>
      </c>
      <c r="M126" s="17" t="s">
        <v>39</v>
      </c>
    </row>
    <row r="127" spans="1:13" x14ac:dyDescent="0.25">
      <c r="A127" s="1">
        <v>126</v>
      </c>
      <c r="B127" s="2" t="s">
        <v>60</v>
      </c>
      <c r="C127" s="5">
        <v>45964</v>
      </c>
      <c r="D127" s="41" t="s">
        <v>43</v>
      </c>
      <c r="E127" s="6">
        <v>28.25</v>
      </c>
      <c r="F127" s="5" t="s">
        <v>6</v>
      </c>
      <c r="G127" s="3">
        <v>4</v>
      </c>
      <c r="H127" s="8">
        <v>4</v>
      </c>
      <c r="I127" s="6">
        <f>SUM(E127)*H127</f>
        <v>113</v>
      </c>
      <c r="J127" s="42">
        <f>SUM(I127)*52</f>
        <v>5876</v>
      </c>
      <c r="K127" s="43" t="s">
        <v>43</v>
      </c>
      <c r="L127" s="44" t="s">
        <v>43</v>
      </c>
      <c r="M127" s="17" t="s">
        <v>39</v>
      </c>
    </row>
    <row r="128" spans="1:13" x14ac:dyDescent="0.25">
      <c r="A128" s="1">
        <v>127</v>
      </c>
      <c r="B128" s="2" t="s">
        <v>60</v>
      </c>
      <c r="C128" s="5">
        <v>45924</v>
      </c>
      <c r="D128" s="41">
        <v>46089</v>
      </c>
      <c r="E128" s="6">
        <v>28.25</v>
      </c>
      <c r="F128" s="5" t="s">
        <v>6</v>
      </c>
      <c r="G128" s="3">
        <v>1</v>
      </c>
      <c r="H128" s="8">
        <v>25</v>
      </c>
      <c r="I128" s="6">
        <f>SUM(E128)*H128</f>
        <v>706.25</v>
      </c>
      <c r="J128" s="42" t="s">
        <v>43</v>
      </c>
      <c r="K128" s="43">
        <f>D128-C128</f>
        <v>165</v>
      </c>
      <c r="L128" s="44">
        <f>SUM(E128*H128)*K128/7</f>
        <v>16647.321428571428</v>
      </c>
      <c r="M128" s="17" t="s">
        <v>39</v>
      </c>
    </row>
    <row r="129" spans="1:13" x14ac:dyDescent="0.25">
      <c r="A129" s="1">
        <v>128</v>
      </c>
      <c r="B129" s="2" t="s">
        <v>60</v>
      </c>
      <c r="C129" s="5">
        <v>45964</v>
      </c>
      <c r="D129" s="41" t="s">
        <v>43</v>
      </c>
      <c r="E129" s="6">
        <v>28.25</v>
      </c>
      <c r="F129" s="5" t="s">
        <v>7</v>
      </c>
      <c r="G129" s="3">
        <v>1</v>
      </c>
      <c r="H129" s="8">
        <v>10.5</v>
      </c>
      <c r="I129" s="6">
        <f>SUM(E129)*H129</f>
        <v>296.625</v>
      </c>
      <c r="J129" s="42">
        <f>SUM(I129)*52</f>
        <v>15424.5</v>
      </c>
      <c r="K129" s="43" t="s">
        <v>43</v>
      </c>
      <c r="L129" s="44" t="s">
        <v>43</v>
      </c>
      <c r="M129" s="17" t="s">
        <v>39</v>
      </c>
    </row>
    <row r="130" spans="1:13" x14ac:dyDescent="0.25">
      <c r="A130" s="1">
        <v>129</v>
      </c>
      <c r="B130" s="2" t="s">
        <v>60</v>
      </c>
      <c r="C130" s="5">
        <v>45964</v>
      </c>
      <c r="D130" s="41" t="s">
        <v>43</v>
      </c>
      <c r="E130" s="6">
        <v>28.25</v>
      </c>
      <c r="F130" s="5" t="s">
        <v>7</v>
      </c>
      <c r="G130" s="3">
        <v>4</v>
      </c>
      <c r="H130" s="8">
        <v>14</v>
      </c>
      <c r="I130" s="6">
        <f>SUM(E130)*H130</f>
        <v>395.5</v>
      </c>
      <c r="J130" s="42">
        <f>SUM(I130)*52</f>
        <v>20566</v>
      </c>
      <c r="K130" s="43" t="s">
        <v>43</v>
      </c>
      <c r="L130" s="44" t="s">
        <v>43</v>
      </c>
      <c r="M130" s="17" t="s">
        <v>39</v>
      </c>
    </row>
    <row r="131" spans="1:13" x14ac:dyDescent="0.25">
      <c r="A131" s="1">
        <v>130</v>
      </c>
      <c r="B131" s="2" t="s">
        <v>60</v>
      </c>
      <c r="C131" s="5">
        <v>45964</v>
      </c>
      <c r="D131" s="41" t="s">
        <v>43</v>
      </c>
      <c r="E131" s="6">
        <v>28.25</v>
      </c>
      <c r="F131" s="5" t="s">
        <v>6</v>
      </c>
      <c r="G131" s="3">
        <v>1</v>
      </c>
      <c r="H131" s="8">
        <v>8.25</v>
      </c>
      <c r="I131" s="6">
        <f>SUM(E131)*H131</f>
        <v>233.0625</v>
      </c>
      <c r="J131" s="42">
        <f>SUM(I131)*52</f>
        <v>12119.25</v>
      </c>
      <c r="K131" s="43" t="s">
        <v>43</v>
      </c>
      <c r="L131" s="44" t="s">
        <v>43</v>
      </c>
      <c r="M131" s="17" t="s">
        <v>39</v>
      </c>
    </row>
    <row r="132" spans="1:13" x14ac:dyDescent="0.25">
      <c r="A132" s="1">
        <v>131</v>
      </c>
      <c r="B132" s="2" t="s">
        <v>60</v>
      </c>
      <c r="C132" s="5">
        <v>45964</v>
      </c>
      <c r="D132" s="41" t="s">
        <v>43</v>
      </c>
      <c r="E132" s="6">
        <v>28.25</v>
      </c>
      <c r="F132" s="5" t="s">
        <v>7</v>
      </c>
      <c r="G132" s="3">
        <v>4</v>
      </c>
      <c r="H132" s="8">
        <v>7</v>
      </c>
      <c r="I132" s="6">
        <f>SUM(E132)*H132</f>
        <v>197.75</v>
      </c>
      <c r="J132" s="42">
        <f>SUM(I132)*52</f>
        <v>10283</v>
      </c>
      <c r="K132" s="43" t="s">
        <v>43</v>
      </c>
      <c r="L132" s="44" t="s">
        <v>43</v>
      </c>
      <c r="M132" s="17" t="s">
        <v>39</v>
      </c>
    </row>
    <row r="133" spans="1:13" x14ac:dyDescent="0.25">
      <c r="A133" s="1">
        <v>132</v>
      </c>
      <c r="B133" s="2" t="s">
        <v>60</v>
      </c>
      <c r="C133" s="5">
        <v>45964</v>
      </c>
      <c r="D133" s="41" t="s">
        <v>43</v>
      </c>
      <c r="E133" s="6">
        <v>28.25</v>
      </c>
      <c r="F133" s="5" t="s">
        <v>6</v>
      </c>
      <c r="G133" s="3">
        <v>1</v>
      </c>
      <c r="H133" s="8">
        <v>24</v>
      </c>
      <c r="I133" s="6">
        <f>SUM(E133)*H133</f>
        <v>678</v>
      </c>
      <c r="J133" s="42">
        <f>SUM(I133)*52</f>
        <v>35256</v>
      </c>
      <c r="K133" s="43" t="s">
        <v>43</v>
      </c>
      <c r="L133" s="44" t="s">
        <v>43</v>
      </c>
      <c r="M133" s="17" t="s">
        <v>39</v>
      </c>
    </row>
    <row r="134" spans="1:13" x14ac:dyDescent="0.25">
      <c r="A134" s="1">
        <v>133</v>
      </c>
      <c r="B134" s="2" t="s">
        <v>60</v>
      </c>
      <c r="C134" s="5">
        <v>45964</v>
      </c>
      <c r="D134" s="41" t="s">
        <v>43</v>
      </c>
      <c r="E134" s="6">
        <v>28.25</v>
      </c>
      <c r="F134" s="5" t="s">
        <v>9</v>
      </c>
      <c r="G134" s="3">
        <v>1</v>
      </c>
      <c r="H134" s="8">
        <v>1.5</v>
      </c>
      <c r="I134" s="6">
        <f>SUM(E134)*H134</f>
        <v>42.375</v>
      </c>
      <c r="J134" s="42">
        <f>SUM(I134)*52</f>
        <v>2203.5</v>
      </c>
      <c r="K134" s="43" t="s">
        <v>43</v>
      </c>
      <c r="L134" s="44" t="s">
        <v>43</v>
      </c>
      <c r="M134" s="17" t="s">
        <v>39</v>
      </c>
    </row>
    <row r="135" spans="1:13" x14ac:dyDescent="0.25">
      <c r="A135" s="1">
        <v>134</v>
      </c>
      <c r="B135" s="2" t="s">
        <v>60</v>
      </c>
      <c r="C135" s="5">
        <v>45964</v>
      </c>
      <c r="D135" s="41" t="s">
        <v>43</v>
      </c>
      <c r="E135" s="6">
        <v>28.25</v>
      </c>
      <c r="F135" s="5" t="s">
        <v>7</v>
      </c>
      <c r="G135" s="3">
        <v>1</v>
      </c>
      <c r="H135" s="8">
        <v>7.5</v>
      </c>
      <c r="I135" s="6">
        <f>SUM(E135)*H135</f>
        <v>211.875</v>
      </c>
      <c r="J135" s="42">
        <f>SUM(I135)*52</f>
        <v>11017.5</v>
      </c>
      <c r="K135" s="43" t="s">
        <v>43</v>
      </c>
      <c r="L135" s="44" t="s">
        <v>43</v>
      </c>
      <c r="M135" s="17" t="s">
        <v>39</v>
      </c>
    </row>
    <row r="136" spans="1:13" x14ac:dyDescent="0.25">
      <c r="A136" s="1">
        <v>135</v>
      </c>
      <c r="B136" s="2" t="s">
        <v>60</v>
      </c>
      <c r="C136" s="5">
        <v>45964</v>
      </c>
      <c r="D136" s="41" t="s">
        <v>43</v>
      </c>
      <c r="E136" s="6">
        <v>28.25</v>
      </c>
      <c r="F136" s="5" t="s">
        <v>6</v>
      </c>
      <c r="G136" s="3">
        <v>1</v>
      </c>
      <c r="H136" s="8">
        <v>4</v>
      </c>
      <c r="I136" s="6">
        <f>SUM(E136)*H136</f>
        <v>113</v>
      </c>
      <c r="J136" s="42">
        <f>SUM(I136)*52</f>
        <v>5876</v>
      </c>
      <c r="K136" s="43" t="s">
        <v>43</v>
      </c>
      <c r="L136" s="44" t="s">
        <v>43</v>
      </c>
      <c r="M136" s="17" t="s">
        <v>39</v>
      </c>
    </row>
    <row r="137" spans="1:13" x14ac:dyDescent="0.25">
      <c r="A137" s="1">
        <v>136</v>
      </c>
      <c r="B137" s="2" t="s">
        <v>60</v>
      </c>
      <c r="C137" s="5">
        <v>45964</v>
      </c>
      <c r="D137" s="41" t="s">
        <v>43</v>
      </c>
      <c r="E137" s="6">
        <v>28.25</v>
      </c>
      <c r="F137" s="5" t="s">
        <v>6</v>
      </c>
      <c r="G137" s="3">
        <v>4</v>
      </c>
      <c r="H137" s="8">
        <v>6</v>
      </c>
      <c r="I137" s="6">
        <f>SUM(E137)*H137</f>
        <v>169.5</v>
      </c>
      <c r="J137" s="42">
        <f>SUM(I137)*52</f>
        <v>8814</v>
      </c>
      <c r="K137" s="43" t="s">
        <v>43</v>
      </c>
      <c r="L137" s="44" t="s">
        <v>43</v>
      </c>
      <c r="M137" s="17" t="s">
        <v>39</v>
      </c>
    </row>
    <row r="138" spans="1:13" x14ac:dyDescent="0.25">
      <c r="A138" s="1">
        <v>137</v>
      </c>
      <c r="B138" s="2" t="s">
        <v>60</v>
      </c>
      <c r="C138" s="5">
        <v>45964</v>
      </c>
      <c r="D138" s="41" t="s">
        <v>43</v>
      </c>
      <c r="E138" s="6">
        <v>28.25</v>
      </c>
      <c r="F138" s="5" t="s">
        <v>8</v>
      </c>
      <c r="G138" s="3">
        <v>1</v>
      </c>
      <c r="H138" s="8">
        <v>4</v>
      </c>
      <c r="I138" s="6">
        <f>SUM(E138)*H138</f>
        <v>113</v>
      </c>
      <c r="J138" s="42">
        <f>SUM(I138)*52</f>
        <v>5876</v>
      </c>
      <c r="K138" s="43" t="s">
        <v>43</v>
      </c>
      <c r="L138" s="44" t="s">
        <v>43</v>
      </c>
      <c r="M138" s="17" t="s">
        <v>39</v>
      </c>
    </row>
    <row r="139" spans="1:13" x14ac:dyDescent="0.25">
      <c r="A139" s="1">
        <v>138</v>
      </c>
      <c r="B139" s="2" t="s">
        <v>60</v>
      </c>
      <c r="C139" s="5">
        <v>45964</v>
      </c>
      <c r="D139" s="41" t="s">
        <v>43</v>
      </c>
      <c r="E139" s="6">
        <v>28.25</v>
      </c>
      <c r="F139" s="5" t="s">
        <v>6</v>
      </c>
      <c r="G139" s="3">
        <v>4</v>
      </c>
      <c r="H139" s="8">
        <v>47.5</v>
      </c>
      <c r="I139" s="6">
        <f>SUM(E139)*H139</f>
        <v>1341.875</v>
      </c>
      <c r="J139" s="42">
        <f>SUM(I139)*52</f>
        <v>69777.5</v>
      </c>
      <c r="K139" s="43" t="s">
        <v>43</v>
      </c>
      <c r="L139" s="44" t="s">
        <v>43</v>
      </c>
      <c r="M139" s="17" t="s">
        <v>39</v>
      </c>
    </row>
    <row r="140" spans="1:13" x14ac:dyDescent="0.25">
      <c r="A140" s="1">
        <v>139</v>
      </c>
      <c r="B140" s="2" t="s">
        <v>60</v>
      </c>
      <c r="C140" s="5">
        <v>45964</v>
      </c>
      <c r="D140" s="41" t="s">
        <v>43</v>
      </c>
      <c r="E140" s="6">
        <v>28.25</v>
      </c>
      <c r="F140" s="5" t="s">
        <v>7</v>
      </c>
      <c r="G140" s="3">
        <v>5</v>
      </c>
      <c r="H140" s="8">
        <v>15</v>
      </c>
      <c r="I140" s="6">
        <f>SUM(E140)*H140</f>
        <v>423.75</v>
      </c>
      <c r="J140" s="42">
        <f>SUM(I140)*52</f>
        <v>22035</v>
      </c>
      <c r="K140" s="43" t="s">
        <v>43</v>
      </c>
      <c r="L140" s="44" t="s">
        <v>43</v>
      </c>
      <c r="M140" s="17" t="s">
        <v>39</v>
      </c>
    </row>
    <row r="141" spans="1:13" x14ac:dyDescent="0.25">
      <c r="A141" s="1">
        <v>140</v>
      </c>
      <c r="B141" s="2" t="s">
        <v>60</v>
      </c>
      <c r="C141" s="5">
        <v>45964</v>
      </c>
      <c r="D141" s="41" t="s">
        <v>43</v>
      </c>
      <c r="E141" s="6">
        <v>28.25</v>
      </c>
      <c r="F141" s="5" t="s">
        <v>7</v>
      </c>
      <c r="G141" s="3">
        <v>4</v>
      </c>
      <c r="H141" s="8">
        <v>24</v>
      </c>
      <c r="I141" s="6">
        <f>SUM(E141)*H141</f>
        <v>678</v>
      </c>
      <c r="J141" s="42">
        <f>SUM(I141)*52</f>
        <v>35256</v>
      </c>
      <c r="K141" s="43" t="s">
        <v>43</v>
      </c>
      <c r="L141" s="44" t="s">
        <v>43</v>
      </c>
      <c r="M141" s="17" t="s">
        <v>39</v>
      </c>
    </row>
    <row r="142" spans="1:13" x14ac:dyDescent="0.25">
      <c r="A142" s="1">
        <v>141</v>
      </c>
      <c r="B142" s="2" t="s">
        <v>60</v>
      </c>
      <c r="C142" s="5">
        <v>45964</v>
      </c>
      <c r="D142" s="41" t="s">
        <v>43</v>
      </c>
      <c r="E142" s="6">
        <v>28.25</v>
      </c>
      <c r="F142" s="5" t="s">
        <v>7</v>
      </c>
      <c r="G142" s="3">
        <v>1</v>
      </c>
      <c r="H142" s="8">
        <v>6.25</v>
      </c>
      <c r="I142" s="6">
        <f>SUM(E142)*H142</f>
        <v>176.5625</v>
      </c>
      <c r="J142" s="42">
        <f>SUM(I142)*52</f>
        <v>9181.25</v>
      </c>
      <c r="K142" s="43" t="s">
        <v>43</v>
      </c>
      <c r="L142" s="44" t="s">
        <v>43</v>
      </c>
      <c r="M142" s="17" t="s">
        <v>39</v>
      </c>
    </row>
    <row r="143" spans="1:13" x14ac:dyDescent="0.25">
      <c r="A143" s="1">
        <v>142</v>
      </c>
      <c r="B143" s="2" t="s">
        <v>59</v>
      </c>
      <c r="C143" s="5">
        <v>45964</v>
      </c>
      <c r="D143" s="41" t="s">
        <v>43</v>
      </c>
      <c r="E143" s="6">
        <v>23.5</v>
      </c>
      <c r="F143" s="5" t="s">
        <v>9</v>
      </c>
      <c r="G143" s="3">
        <v>1</v>
      </c>
      <c r="H143" s="8">
        <v>2</v>
      </c>
      <c r="I143" s="6">
        <f>SUM(E143)*H143</f>
        <v>47</v>
      </c>
      <c r="J143" s="42">
        <f>SUM(I143)*52</f>
        <v>2444</v>
      </c>
      <c r="K143" s="43" t="s">
        <v>43</v>
      </c>
      <c r="L143" s="44" t="s">
        <v>43</v>
      </c>
      <c r="M143" s="17" t="s">
        <v>39</v>
      </c>
    </row>
    <row r="144" spans="1:13" x14ac:dyDescent="0.25">
      <c r="A144" s="1">
        <v>147</v>
      </c>
      <c r="B144" s="2" t="s">
        <v>58</v>
      </c>
      <c r="C144" s="5">
        <v>45964</v>
      </c>
      <c r="D144" s="41" t="s">
        <v>43</v>
      </c>
      <c r="E144" s="6">
        <v>27.52</v>
      </c>
      <c r="F144" s="5" t="s">
        <v>7</v>
      </c>
      <c r="G144" s="3">
        <v>4</v>
      </c>
      <c r="H144" s="8">
        <v>37.5</v>
      </c>
      <c r="I144" s="6">
        <f>SUM(E144)*H144</f>
        <v>1032</v>
      </c>
      <c r="J144" s="42">
        <f>SUM(I144)*52</f>
        <v>53664</v>
      </c>
      <c r="K144" s="43" t="s">
        <v>43</v>
      </c>
      <c r="L144" s="44" t="s">
        <v>43</v>
      </c>
      <c r="M144" s="17" t="s">
        <v>39</v>
      </c>
    </row>
    <row r="145" spans="1:13" x14ac:dyDescent="0.25">
      <c r="A145" s="1">
        <v>148</v>
      </c>
      <c r="B145" s="2" t="s">
        <v>58</v>
      </c>
      <c r="C145" s="5">
        <v>45964</v>
      </c>
      <c r="D145" s="41" t="s">
        <v>43</v>
      </c>
      <c r="E145" s="6">
        <v>28.52</v>
      </c>
      <c r="F145" s="5" t="s">
        <v>7</v>
      </c>
      <c r="G145" s="3">
        <v>5</v>
      </c>
      <c r="H145" s="8">
        <v>7.5</v>
      </c>
      <c r="I145" s="6">
        <f>SUM(E145)*H145</f>
        <v>213.9</v>
      </c>
      <c r="J145" s="42">
        <f>SUM(I145)*52</f>
        <v>11122.800000000001</v>
      </c>
      <c r="K145" s="43" t="s">
        <v>43</v>
      </c>
      <c r="L145" s="44" t="s">
        <v>43</v>
      </c>
      <c r="M145" s="17" t="s">
        <v>39</v>
      </c>
    </row>
    <row r="146" spans="1:13" x14ac:dyDescent="0.25">
      <c r="A146" s="1" t="s">
        <v>47</v>
      </c>
      <c r="B146" s="4" t="s">
        <v>14</v>
      </c>
      <c r="C146" s="5">
        <v>46075</v>
      </c>
      <c r="D146" s="41">
        <v>46083</v>
      </c>
      <c r="E146" s="6">
        <v>25</v>
      </c>
      <c r="F146" s="5" t="s">
        <v>6</v>
      </c>
      <c r="G146" s="3">
        <v>5</v>
      </c>
      <c r="H146" s="8">
        <v>6</v>
      </c>
      <c r="I146" s="6">
        <f>SUM(E146)*H146</f>
        <v>150</v>
      </c>
      <c r="J146" s="42" t="s">
        <v>43</v>
      </c>
      <c r="K146" s="43">
        <f>D146-C146</f>
        <v>8</v>
      </c>
      <c r="L146" s="44">
        <f>SUM(E146*H146)*K146/7</f>
        <v>171.42857142857142</v>
      </c>
      <c r="M146" s="17" t="s">
        <v>39</v>
      </c>
    </row>
    <row r="147" spans="1:13" x14ac:dyDescent="0.25">
      <c r="A147" s="1" t="s">
        <v>48</v>
      </c>
      <c r="B147" s="4" t="s">
        <v>14</v>
      </c>
      <c r="C147" s="5">
        <v>46084</v>
      </c>
      <c r="D147" s="41">
        <v>46091</v>
      </c>
      <c r="E147" s="6">
        <v>25</v>
      </c>
      <c r="F147" s="5" t="s">
        <v>6</v>
      </c>
      <c r="G147" s="3">
        <v>4</v>
      </c>
      <c r="H147" s="8">
        <v>170</v>
      </c>
      <c r="I147" s="6">
        <f>SUM(E147)*H147</f>
        <v>4250</v>
      </c>
      <c r="J147" s="42" t="s">
        <v>43</v>
      </c>
      <c r="K147" s="43">
        <f>D147-C147</f>
        <v>7</v>
      </c>
      <c r="L147" s="44">
        <f>SUM(E147*H147)*K147/7</f>
        <v>4250</v>
      </c>
      <c r="M147" s="17" t="s">
        <v>43</v>
      </c>
    </row>
    <row r="148" spans="1:13" x14ac:dyDescent="0.25">
      <c r="A148" s="1" t="s">
        <v>49</v>
      </c>
      <c r="B148" s="4" t="s">
        <v>19</v>
      </c>
      <c r="C148" s="5">
        <v>46065</v>
      </c>
      <c r="D148" s="41">
        <v>46066</v>
      </c>
      <c r="E148" s="6">
        <v>30.42</v>
      </c>
      <c r="F148" s="5" t="s">
        <v>28</v>
      </c>
      <c r="G148" s="3">
        <v>4</v>
      </c>
      <c r="H148" s="8">
        <v>5</v>
      </c>
      <c r="I148" s="6">
        <f>SUM(E148)*H148</f>
        <v>152.10000000000002</v>
      </c>
      <c r="J148" s="42" t="s">
        <v>43</v>
      </c>
      <c r="K148" s="43">
        <f>D148-C148</f>
        <v>1</v>
      </c>
      <c r="L148" s="44">
        <f>SUM(E148*H148)*K148/7</f>
        <v>21.728571428571431</v>
      </c>
      <c r="M148" s="17" t="s">
        <v>39</v>
      </c>
    </row>
    <row r="149" spans="1:13" x14ac:dyDescent="0.25">
      <c r="A149" s="1" t="s">
        <v>50</v>
      </c>
      <c r="B149" s="4" t="s">
        <v>19</v>
      </c>
      <c r="C149" s="5">
        <v>46076</v>
      </c>
      <c r="D149" s="41">
        <v>46080</v>
      </c>
      <c r="E149" s="6">
        <v>30.42</v>
      </c>
      <c r="F149" s="5" t="s">
        <v>6</v>
      </c>
      <c r="G149" s="3">
        <v>4</v>
      </c>
      <c r="H149" s="8">
        <v>12.5</v>
      </c>
      <c r="I149" s="6">
        <f>SUM(E149)*H149</f>
        <v>380.25</v>
      </c>
      <c r="J149" s="42" t="s">
        <v>43</v>
      </c>
      <c r="K149" s="43">
        <f>D149-C149</f>
        <v>4</v>
      </c>
      <c r="L149" s="44">
        <f>SUM(E149*H149)*K149/7</f>
        <v>217.28571428571428</v>
      </c>
      <c r="M149" s="17" t="s">
        <v>39</v>
      </c>
    </row>
    <row r="150" spans="1:13" x14ac:dyDescent="0.25">
      <c r="A150" s="1" t="s">
        <v>51</v>
      </c>
      <c r="B150" s="2" t="s">
        <v>12</v>
      </c>
      <c r="C150" s="5">
        <v>46018</v>
      </c>
      <c r="D150" s="41">
        <v>46025</v>
      </c>
      <c r="E150" s="6">
        <v>31.99</v>
      </c>
      <c r="F150" s="5" t="s">
        <v>6</v>
      </c>
      <c r="G150" s="3">
        <v>5</v>
      </c>
      <c r="H150" s="8">
        <v>24</v>
      </c>
      <c r="I150" s="6">
        <f>SUM(E150)*H150</f>
        <v>767.76</v>
      </c>
      <c r="J150" s="42" t="s">
        <v>43</v>
      </c>
      <c r="K150" s="43">
        <f>D150-C150</f>
        <v>7</v>
      </c>
      <c r="L150" s="44">
        <f>SUM(E150*H150)*K150/7</f>
        <v>767.76</v>
      </c>
      <c r="M150" s="17" t="s">
        <v>39</v>
      </c>
    </row>
    <row r="151" spans="1:13" x14ac:dyDescent="0.25">
      <c r="A151" s="1" t="s">
        <v>46</v>
      </c>
      <c r="B151" s="2" t="s">
        <v>12</v>
      </c>
      <c r="C151" s="5">
        <v>46008</v>
      </c>
      <c r="D151" s="41">
        <v>46010</v>
      </c>
      <c r="E151" s="6">
        <v>31.99</v>
      </c>
      <c r="F151" s="5" t="s">
        <v>6</v>
      </c>
      <c r="G151" s="3">
        <v>5</v>
      </c>
      <c r="H151" s="8">
        <v>40</v>
      </c>
      <c r="I151" s="6">
        <f>SUM(E151)*H151</f>
        <v>1279.5999999999999</v>
      </c>
      <c r="J151" s="42" t="s">
        <v>43</v>
      </c>
      <c r="K151" s="43">
        <f>D151-C151</f>
        <v>2</v>
      </c>
      <c r="L151" s="44">
        <f>SUM(E151*H151)*K151/7</f>
        <v>365.59999999999997</v>
      </c>
      <c r="M151" s="17" t="s">
        <v>43</v>
      </c>
    </row>
    <row r="152" spans="1:13" x14ac:dyDescent="0.25">
      <c r="A152" s="1" t="s">
        <v>45</v>
      </c>
      <c r="B152" s="2" t="s">
        <v>12</v>
      </c>
      <c r="C152" s="5">
        <v>46010</v>
      </c>
      <c r="D152" s="41">
        <v>46041</v>
      </c>
      <c r="E152" s="6">
        <v>31.99</v>
      </c>
      <c r="F152" s="5" t="s">
        <v>6</v>
      </c>
      <c r="G152" s="3">
        <v>5</v>
      </c>
      <c r="H152" s="8">
        <v>336</v>
      </c>
      <c r="I152" s="6">
        <f>SUM(E152)*H152</f>
        <v>10748.64</v>
      </c>
      <c r="J152" s="42" t="s">
        <v>43</v>
      </c>
      <c r="K152" s="43">
        <f>D152-C152</f>
        <v>31</v>
      </c>
      <c r="L152" s="44">
        <f>SUM(E152*H152)*K152/7</f>
        <v>47601.119999999995</v>
      </c>
      <c r="M152" s="17" t="s">
        <v>43</v>
      </c>
    </row>
    <row r="153" spans="1:13" x14ac:dyDescent="0.25">
      <c r="A153" s="25" t="s">
        <v>55</v>
      </c>
      <c r="B153" s="2" t="s">
        <v>16</v>
      </c>
      <c r="C153" s="5">
        <v>46329</v>
      </c>
      <c r="D153" s="45" t="s">
        <v>43</v>
      </c>
      <c r="E153" s="6">
        <v>22.6</v>
      </c>
      <c r="F153" s="5" t="s">
        <v>7</v>
      </c>
      <c r="G153" s="19">
        <v>1</v>
      </c>
      <c r="H153" s="8">
        <v>9</v>
      </c>
      <c r="I153" s="6">
        <f>SUM(E153)*H153</f>
        <v>203.4</v>
      </c>
      <c r="J153" s="42">
        <f>SUM(I153)*52</f>
        <v>10576.800000000001</v>
      </c>
      <c r="K153" s="45" t="s">
        <v>43</v>
      </c>
      <c r="L153" s="45" t="s">
        <v>43</v>
      </c>
      <c r="M153" s="17" t="s">
        <v>39</v>
      </c>
    </row>
    <row r="154" spans="1:13" x14ac:dyDescent="0.25">
      <c r="A154" s="1" t="s">
        <v>56</v>
      </c>
      <c r="B154" s="2" t="s">
        <v>17</v>
      </c>
      <c r="C154" s="5">
        <v>46023</v>
      </c>
      <c r="D154" s="45" t="s">
        <v>43</v>
      </c>
      <c r="E154" s="6">
        <v>24.48</v>
      </c>
      <c r="F154" s="5" t="s">
        <v>6</v>
      </c>
      <c r="G154" s="3">
        <v>5</v>
      </c>
      <c r="H154" s="8">
        <v>9</v>
      </c>
      <c r="I154" s="6">
        <f>SUM(E154)*H154</f>
        <v>220.32</v>
      </c>
      <c r="J154" s="42">
        <f>SUM(I154)*52</f>
        <v>11456.64</v>
      </c>
      <c r="K154" s="45" t="s">
        <v>43</v>
      </c>
      <c r="L154" s="45" t="s">
        <v>43</v>
      </c>
      <c r="M154" s="17" t="s">
        <v>39</v>
      </c>
    </row>
    <row r="155" spans="1:13" x14ac:dyDescent="0.25">
      <c r="A155" s="26"/>
      <c r="B155" s="27"/>
      <c r="C155" s="28"/>
      <c r="D155" s="46"/>
      <c r="E155" s="29"/>
      <c r="F155" s="28"/>
      <c r="G155" s="30"/>
      <c r="H155" s="31"/>
      <c r="I155" s="29"/>
      <c r="J155" s="47"/>
      <c r="K155" s="48"/>
      <c r="L155" s="49"/>
      <c r="M155" s="32"/>
    </row>
    <row r="156" spans="1:13" x14ac:dyDescent="0.25">
      <c r="H156" s="10"/>
      <c r="I156" s="22"/>
    </row>
    <row r="157" spans="1:13" s="13" customFormat="1" x14ac:dyDescent="0.25">
      <c r="A157" s="33" t="s">
        <v>27</v>
      </c>
      <c r="B157" s="37" t="s">
        <v>23</v>
      </c>
      <c r="C157" s="15"/>
      <c r="D157" s="7"/>
      <c r="E157" s="15"/>
      <c r="F157" s="15"/>
      <c r="G157" s="15"/>
      <c r="H157" s="10"/>
      <c r="I157" s="22"/>
      <c r="J157" s="7"/>
      <c r="K157" s="7"/>
      <c r="L157" s="39"/>
      <c r="M157" s="7"/>
    </row>
    <row r="158" spans="1:13" x14ac:dyDescent="0.25">
      <c r="A158" s="19">
        <v>39</v>
      </c>
      <c r="B158" s="23" t="s">
        <v>24</v>
      </c>
      <c r="H158" s="10"/>
      <c r="I158" s="22"/>
    </row>
    <row r="159" spans="1:13" ht="14.5" x14ac:dyDescent="0.25">
      <c r="A159" s="19">
        <v>13</v>
      </c>
      <c r="B159" s="23" t="s">
        <v>9</v>
      </c>
      <c r="H159" s="11"/>
      <c r="I159" s="22"/>
    </row>
    <row r="160" spans="1:13" x14ac:dyDescent="0.25">
      <c r="A160" s="19" t="s">
        <v>30</v>
      </c>
      <c r="B160" s="23" t="s">
        <v>25</v>
      </c>
      <c r="H160" s="10"/>
      <c r="I160" s="22"/>
    </row>
    <row r="161" spans="1:9" ht="54" x14ac:dyDescent="0.25">
      <c r="A161" s="19" t="s">
        <v>36</v>
      </c>
      <c r="B161" s="23" t="s">
        <v>26</v>
      </c>
      <c r="H161" s="10"/>
      <c r="I161" s="22"/>
    </row>
    <row r="162" spans="1:9" x14ac:dyDescent="0.25">
      <c r="A162" s="19" t="s">
        <v>30</v>
      </c>
      <c r="B162" s="23" t="s">
        <v>28</v>
      </c>
      <c r="H162" s="10"/>
      <c r="I162" s="22"/>
    </row>
    <row r="163" spans="1:9" ht="40.5" x14ac:dyDescent="0.25">
      <c r="A163" s="19" t="s">
        <v>37</v>
      </c>
      <c r="B163" s="23" t="s">
        <v>29</v>
      </c>
      <c r="H163" s="10"/>
      <c r="I163" s="22"/>
    </row>
    <row r="164" spans="1:9" x14ac:dyDescent="0.25">
      <c r="A164" s="19" t="s">
        <v>30</v>
      </c>
      <c r="B164" s="24" t="s">
        <v>31</v>
      </c>
      <c r="C164" s="51"/>
      <c r="H164" s="10"/>
      <c r="I164" s="22"/>
    </row>
    <row r="165" spans="1:9" ht="40.5" x14ac:dyDescent="0.25">
      <c r="A165" s="19" t="s">
        <v>37</v>
      </c>
      <c r="B165" s="23" t="s">
        <v>34</v>
      </c>
      <c r="H165" s="10"/>
      <c r="I165" s="22"/>
    </row>
    <row r="166" spans="1:9" x14ac:dyDescent="0.25">
      <c r="A166" s="19" t="s">
        <v>30</v>
      </c>
      <c r="B166" s="23" t="s">
        <v>35</v>
      </c>
      <c r="H166" s="10"/>
      <c r="I166" s="22"/>
    </row>
    <row r="167" spans="1:9" ht="27" x14ac:dyDescent="0.25">
      <c r="A167" s="23"/>
      <c r="B167" s="23" t="s">
        <v>53</v>
      </c>
      <c r="H167" s="10"/>
      <c r="I167" s="22"/>
    </row>
    <row r="168" spans="1:9" ht="27" x14ac:dyDescent="0.25">
      <c r="A168" s="23"/>
      <c r="B168" s="23" t="s">
        <v>57</v>
      </c>
      <c r="H168" s="10"/>
      <c r="I168" s="22"/>
    </row>
    <row r="169" spans="1:9" x14ac:dyDescent="0.25">
      <c r="A169" s="23"/>
      <c r="B169" s="23"/>
      <c r="H169" s="10"/>
      <c r="I169" s="22"/>
    </row>
    <row r="170" spans="1:9" x14ac:dyDescent="0.25">
      <c r="H170" s="10"/>
      <c r="I170" s="22"/>
    </row>
    <row r="171" spans="1:9" x14ac:dyDescent="0.25">
      <c r="H171" s="10"/>
      <c r="I171" s="22"/>
    </row>
    <row r="172" spans="1:9" x14ac:dyDescent="0.25">
      <c r="H172" s="10"/>
      <c r="I172" s="22"/>
    </row>
    <row r="173" spans="1:9" x14ac:dyDescent="0.25">
      <c r="H173" s="10"/>
      <c r="I173" s="22"/>
    </row>
    <row r="174" spans="1:9" x14ac:dyDescent="0.25">
      <c r="H174" s="10"/>
      <c r="I174" s="22"/>
    </row>
  </sheetData>
  <autoFilter ref="A4:M94" xr:uid="{04007CA0-C4F7-423D-9968-4A14FFAD07FF}">
    <sortState xmlns:xlrd2="http://schemas.microsoft.com/office/spreadsheetml/2017/richdata2" ref="A5:M94">
      <sortCondition ref="A4:A94"/>
    </sortState>
  </autoFilter>
  <sortState xmlns:xlrd2="http://schemas.microsoft.com/office/spreadsheetml/2017/richdata2" ref="A5:M154">
    <sortCondition ref="A5:A154"/>
    <sortCondition ref="C5:C154"/>
    <sortCondition ref="G5:G154"/>
  </sortState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9E59325DCEB4398A34BEC402EA2B1" ma:contentTypeVersion="15" ma:contentTypeDescription="Create a new document." ma:contentTypeScope="" ma:versionID="2f5d157b55759734b9473f001b4fb13d">
  <xsd:schema xmlns:xsd="http://www.w3.org/2001/XMLSchema" xmlns:xs="http://www.w3.org/2001/XMLSchema" xmlns:p="http://schemas.microsoft.com/office/2006/metadata/properties" xmlns:ns2="8f865652-39b8-46de-843f-6b808a99f4da" xmlns:ns3="4f26d4f9-fca5-464a-9f59-196472309a90" targetNamespace="http://schemas.microsoft.com/office/2006/metadata/properties" ma:root="true" ma:fieldsID="42b4e84b7f8053892bd8c3b5753adc03" ns2:_="" ns3:_="">
    <xsd:import namespace="8f865652-39b8-46de-843f-6b808a99f4da"/>
    <xsd:import namespace="4f26d4f9-fca5-464a-9f59-196472309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65652-39b8-46de-843f-6b808a99f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6d4f9-fca5-464a-9f59-196472309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99a7bf-db86-491b-87f3-9d445aa63106}" ma:internalName="TaxCatchAll" ma:showField="CatchAllData" ma:web="4f26d4f9-fca5-464a-9f59-196472309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26d4f9-fca5-464a-9f59-196472309a90" xsi:nil="true"/>
    <lcf76f155ced4ddcb4097134ff3c332f xmlns="8f865652-39b8-46de-843f-6b808a99f4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A96C5C-8637-47D5-82CF-2BFEEA80A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65652-39b8-46de-843f-6b808a99f4da"/>
    <ds:schemaRef ds:uri="4f26d4f9-fca5-464a-9f59-196472309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6A17F-6504-455B-A4E8-F6681EF9AF2E}">
  <ds:schemaRefs>
    <ds:schemaRef ds:uri="http://schemas.microsoft.com/office/2006/metadata/properties"/>
    <ds:schemaRef ds:uri="http://schemas.microsoft.com/office/infopath/2007/PartnerControls"/>
    <ds:schemaRef ds:uri="4f26d4f9-fca5-464a-9f59-196472309a90"/>
    <ds:schemaRef ds:uri="8f865652-39b8-46de-843f-6b808a99f4da"/>
    <ds:schemaRef ds:uri="ed1c903c-4d51-4a34-874c-2397be3023d6"/>
    <ds:schemaRef ds:uri="ccb853c6-f2d3-4149-b81a-98d73dc01664"/>
  </ds:schemaRefs>
</ds:datastoreItem>
</file>

<file path=customXml/itemProps3.xml><?xml version="1.0" encoding="utf-8"?>
<ds:datastoreItem xmlns:ds="http://schemas.openxmlformats.org/officeDocument/2006/customXml" ds:itemID="{E09FD8CE-75C4-4F04-BD1C-1F437FFD0E9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1</vt:lpstr>
    </vt:vector>
  </TitlesOfParts>
  <Company>Staffordshire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Kinvig-Jenkinson, Clare (F&amp;R)</dc:creator>
  <cp:lastModifiedBy>Kinvig-Jenkinson, Clare (F&amp;R)</cp:lastModifiedBy>
  <dcterms:created xsi:type="dcterms:W3CDTF">2026-05-15T11:40:14Z</dcterms:created>
  <dcterms:modified xsi:type="dcterms:W3CDTF">2026-05-21T13:23:46Z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0x010100DE79E59325DCEB4398A34BEC402EA2B1</vt:lpwstr>
  </property>
  <property fmtid="{D5CDD505-2E9C-101B-9397-08002B2CF9AE}" pid="3" name="MediaServiceImageTags">
    <vt:lpwstr/>
  </property>
</Properties>
</file>